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2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omments2.xml" ContentType="application/vnd.openxmlformats-officedocument.spreadsheetml.comment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drawings/vmlDrawing1.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Introduction" sheetId="1" state="visible" r:id="rId2"/>
    <sheet name="Romer Model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2.xml><?xml version="1.0" encoding="utf-8"?>
<comments xmlns="http://schemas.openxmlformats.org/spreadsheetml/2006/main" xmlns:xdr="http://schemas.openxmlformats.org/drawingml/2006/spreadsheetDrawing">
  <authors>
    <author>CJ</author>
  </authors>
  <commentList>
    <comment ref="A1" authorId="0">
      <text>
        <r>
          <rPr>
            <sz val="18"/>
            <color rgb="FF000000"/>
            <rFont val="Tahoma"/>
            <family val="2"/>
            <charset val="1"/>
          </rPr>
          <t xml:space="preserve">You can play around with the values of the cells colored in green. Please do not modify the content of other cells.</t>
        </r>
      </text>
    </comment>
  </commentList>
</comments>
</file>

<file path=xl/sharedStrings.xml><?xml version="1.0" encoding="utf-8"?>
<sst xmlns="http://schemas.openxmlformats.org/spreadsheetml/2006/main" count="44" uniqueCount="36">
  <si>
    <t xml:space="preserve">The Romer Model in a Spreadsheet</t>
  </si>
  <si>
    <t xml:space="preserve">A supplement to Macroeconomics by Charles I. Jones</t>
  </si>
  <si>
    <t xml:space="preserve">This spreadsheet illustrates the transition dynamics of the Romer model.</t>
  </si>
  <si>
    <t xml:space="preserve">Recall that the stock of ideas next year equals today’s stock plus the new ideas that are produced.</t>
  </si>
  <si>
    <t xml:space="preserve">This evolution is easily calculated by a spreadsheet, one of the great tools used in economics, finance, and business.</t>
  </si>
  <si>
    <t xml:space="preserve">In this example, the economy begins in steady state in the year 2000.</t>
  </si>
  <si>
    <t xml:space="preserve">Then in 2005, one of the parameters (such as the investment rate) is shocked.</t>
  </si>
  <si>
    <t xml:space="preserve">You can change the size of the shock and which parameter is shocked by</t>
  </si>
  <si>
    <t xml:space="preserve">entering new values in the GREEN cells in the spreadsheet.</t>
  </si>
  <si>
    <t xml:space="preserve">The calculations and graphs then show you how the economy evolves over time.</t>
  </si>
  <si>
    <t xml:space="preserve">Thanks to Jean-Felix Brouillette and Dietz Vollrath for their help in putting this together.</t>
  </si>
  <si>
    <t xml:space="preserve">The parameters in the model are:</t>
  </si>
  <si>
    <t xml:space="preserve">Increasing returns</t>
  </si>
  <si>
    <t xml:space="preserve">gamma</t>
  </si>
  <si>
    <t xml:space="preserve">Research efficiency</t>
  </si>
  <si>
    <t xml:space="preserve">zbar</t>
  </si>
  <si>
    <t xml:space="preserve">Researcher share</t>
  </si>
  <si>
    <t xml:space="preserve">ellbar</t>
  </si>
  <si>
    <t xml:space="preserve">Population growth</t>
  </si>
  <si>
    <t xml:space="preserve">nbar</t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</si>
  <si>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parameters</t>
    </r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</si>
  <si>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conditions</t>
    </r>
  </si>
  <si>
    <r>
      <rPr>
        <b val="true"/>
        <sz val="10"/>
        <color rgb="FF000000"/>
        <rFont val="Arial"/>
        <family val="2"/>
        <charset val="1"/>
      </rPr>
      <t xml:space="preserve">Initial</t>
    </r>
    <r>
      <rPr>
        <sz val="10"/>
        <color rgb="FF000000"/>
        <rFont val="Arial"/>
        <family val="2"/>
        <charset val="1"/>
      </rPr>
      <t xml:space="preserve"> BGP</t>
    </r>
  </si>
  <si>
    <t xml:space="preserve">A0</t>
  </si>
  <si>
    <t xml:space="preserve">L0</t>
  </si>
  <si>
    <t xml:space="preserve">A*_0</t>
  </si>
  <si>
    <r>
      <rPr>
        <b val="true"/>
        <sz val="10"/>
        <color rgb="FF000000"/>
        <rFont val="Arial"/>
        <family val="2"/>
        <charset val="1"/>
      </rPr>
      <t xml:space="preserve">Shocked</t>
    </r>
    <r>
      <rPr>
        <sz val="10"/>
        <color rgb="FF000000"/>
        <rFont val="Arial"/>
        <family val="2"/>
        <charset val="1"/>
      </rPr>
      <t xml:space="preserve"> parameters</t>
    </r>
  </si>
  <si>
    <t xml:space="preserve">Year</t>
  </si>
  <si>
    <t xml:space="preserve">L</t>
  </si>
  <si>
    <t xml:space="preserve">Y</t>
  </si>
  <si>
    <t xml:space="preserve">A</t>
  </si>
  <si>
    <t xml:space="preserve">y</t>
  </si>
  <si>
    <t xml:space="preserve">g_A</t>
  </si>
  <si>
    <t xml:space="preserve">g_y</t>
  </si>
  <si>
    <t xml:space="preserve">y / y_0</t>
  </si>
  <si>
    <t xml:space="preserve">100 * y / y_0</t>
  </si>
</sst>
</file>

<file path=xl/styles.xml><?xml version="1.0" encoding="utf-8"?>
<styleSheet xmlns="http://schemas.openxmlformats.org/spreadsheetml/2006/main">
  <numFmts count="8">
    <numFmt numFmtId="164" formatCode="General"/>
    <numFmt numFmtId="165" formatCode="0.000"/>
    <numFmt numFmtId="166" formatCode="0.00"/>
    <numFmt numFmtId="167" formatCode="0%"/>
    <numFmt numFmtId="168" formatCode="0"/>
    <numFmt numFmtId="169" formatCode="0.0%"/>
    <numFmt numFmtId="170" formatCode="General"/>
    <numFmt numFmtId="171" formatCode="0.0"/>
  </numFmts>
  <fonts count="12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Arial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sz val="18"/>
      <color rgb="FF000000"/>
      <name val="Tahoma"/>
      <family val="2"/>
      <charset val="1"/>
    </font>
    <font>
      <b val="true"/>
      <sz val="16"/>
      <color rgb="FF000000"/>
      <name val="Arial"/>
      <family val="2"/>
    </font>
    <font>
      <sz val="9"/>
      <color rgb="FF595959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CCCFF"/>
        <bgColor rgb="FFD9D9D9"/>
      </patternFill>
    </fill>
    <fill>
      <patternFill patternType="solid">
        <fgColor rgb="FF99CCFF"/>
        <bgColor rgb="FF8EB6F8"/>
      </patternFill>
    </fill>
    <fill>
      <patternFill patternType="solid">
        <fgColor rgb="FF8EB6F8"/>
        <bgColor rgb="FF99CCFF"/>
      </patternFill>
    </fill>
    <fill>
      <patternFill patternType="solid">
        <fgColor rgb="FFD9E7FD"/>
        <bgColor rgb="FFD9D9D9"/>
      </patternFill>
    </fill>
    <fill>
      <patternFill patternType="solid">
        <fgColor rgb="FFA6E4B7"/>
        <bgColor rgb="FF99CCFF"/>
      </patternFill>
    </fill>
    <fill>
      <patternFill patternType="solid">
        <fgColor rgb="FFCCCC00"/>
        <bgColor rgb="FFFFCC00"/>
      </patternFill>
    </fill>
    <fill>
      <patternFill patternType="solid">
        <fgColor rgb="FFD9D9D9"/>
        <bgColor rgb="FFD9E7FD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7" fillId="3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8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5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0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7" fillId="6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7" fillId="6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7" fillId="6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8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7" fillId="8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0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70" fontId="7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7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7" fillId="7" borderId="1" xfId="19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D9D9D9"/>
      <rgbColor rgb="FF808080"/>
      <rgbColor rgb="FF8EB6F8"/>
      <rgbColor rgb="FF993366"/>
      <rgbColor rgb="FFFFFFCC"/>
      <rgbColor rgb="FFD9E7FD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A6E4B7"/>
      <rgbColor rgb="FFFFFF99"/>
      <rgbColor rgb="FF99CCFF"/>
      <rgbColor rgb="FFFF99CC"/>
      <rgbColor rgb="FFCC99FF"/>
      <rgbColor rgb="FFFFCC99"/>
      <rgbColor rgb="FF4285F4"/>
      <rgbColor rgb="FF33CCCC"/>
      <rgbColor rgb="FFCCCC00"/>
      <rgbColor rgb="FFFFCC00"/>
      <rgbColor rgb="FFFF9900"/>
      <rgbColor rgb="FFFF6600"/>
      <rgbColor rgb="FF59595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600" spc="-1" strike="noStrike">
                <a:solidFill>
                  <a:srgbClr val="000000"/>
                </a:solidFill>
                <a:latin typeface="Arial"/>
                <a:ea typeface="Arial"/>
              </a:defRPr>
            </a:pPr>
            <a:r>
              <a:rPr b="1" lang="en-US" sz="1600" spc="-1" strike="noStrike">
                <a:solidFill>
                  <a:srgbClr val="000000"/>
                </a:solidFill>
                <a:latin typeface="Arial"/>
                <a:ea typeface="Arial"/>
              </a:rPr>
              <a:t>GDP per capita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'Romer Model'!$J$9:$J$9</c:f>
              <c:strCache>
                <c:ptCount val="1"/>
                <c:pt idx="0">
                  <c:v>100 * y / y_0</c:v>
                </c:pt>
              </c:strCache>
            </c:strRef>
          </c:tx>
          <c:spPr>
            <a:solidFill>
              <a:srgbClr val="4285f4"/>
            </a:solidFill>
            <a:ln w="3492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'Romer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'Romer Model'!$J$10:$J$110</c:f>
              <c:numCache>
                <c:formatCode>General</c:formatCode>
                <c:ptCount val="101"/>
                <c:pt idx="0">
                  <c:v>100</c:v>
                </c:pt>
                <c:pt idx="1">
                  <c:v>101.980390271856</c:v>
                </c:pt>
                <c:pt idx="2">
                  <c:v>104</c:v>
                </c:pt>
                <c:pt idx="3">
                  <c:v>106.05960588273</c:v>
                </c:pt>
                <c:pt idx="4">
                  <c:v>108.16</c:v>
                </c:pt>
                <c:pt idx="5">
                  <c:v>110.301990118039</c:v>
                </c:pt>
                <c:pt idx="6">
                  <c:v>112.4864</c:v>
                </c:pt>
                <c:pt idx="7">
                  <c:v>114.714069722761</c:v>
                </c:pt>
                <c:pt idx="8">
                  <c:v>116.985856</c:v>
                </c:pt>
                <c:pt idx="9">
                  <c:v>119.302632511671</c:v>
                </c:pt>
                <c:pt idx="10">
                  <c:v>121.66529024</c:v>
                </c:pt>
                <c:pt idx="11">
                  <c:v>124.074737812138</c:v>
                </c:pt>
                <c:pt idx="12">
                  <c:v>126.5319018496</c:v>
                </c:pt>
                <c:pt idx="13">
                  <c:v>129.037727324623</c:v>
                </c:pt>
                <c:pt idx="14">
                  <c:v>131.593177923584</c:v>
                </c:pt>
                <c:pt idx="15">
                  <c:v>134.199236417608</c:v>
                </c:pt>
                <c:pt idx="16">
                  <c:v>136.856905040527</c:v>
                </c:pt>
                <c:pt idx="17">
                  <c:v>139.567205874313</c:v>
                </c:pt>
                <c:pt idx="18">
                  <c:v>142.331181242148</c:v>
                </c:pt>
                <c:pt idx="19">
                  <c:v>145.149894109285</c:v>
                </c:pt>
                <c:pt idx="20">
                  <c:v>148.024428491834</c:v>
                </c:pt>
                <c:pt idx="21">
                  <c:v>150.955889873657</c:v>
                </c:pt>
                <c:pt idx="22">
                  <c:v>153.945405631508</c:v>
                </c:pt>
                <c:pt idx="23">
                  <c:v>156.994125468603</c:v>
                </c:pt>
                <c:pt idx="24">
                  <c:v>160.103221856768</c:v>
                </c:pt>
                <c:pt idx="25">
                  <c:v>163.273890487347</c:v>
                </c:pt>
                <c:pt idx="26">
                  <c:v>166.507350731039</c:v>
                </c:pt>
                <c:pt idx="27">
                  <c:v>169.804846106841</c:v>
                </c:pt>
                <c:pt idx="28">
                  <c:v>173.16764476028</c:v>
                </c:pt>
                <c:pt idx="29">
                  <c:v>176.597039951115</c:v>
                </c:pt>
                <c:pt idx="30">
                  <c:v>180.094350550692</c:v>
                </c:pt>
                <c:pt idx="31">
                  <c:v>183.660921549159</c:v>
                </c:pt>
                <c:pt idx="32">
                  <c:v>187.298124572719</c:v>
                </c:pt>
                <c:pt idx="33">
                  <c:v>191.007358411126</c:v>
                </c:pt>
                <c:pt idx="34">
                  <c:v>194.790049555628</c:v>
                </c:pt>
                <c:pt idx="35">
                  <c:v>198.647652747571</c:v>
                </c:pt>
                <c:pt idx="36">
                  <c:v>202.581651537853</c:v>
                </c:pt>
                <c:pt idx="37">
                  <c:v>206.593558857473</c:v>
                </c:pt>
                <c:pt idx="38">
                  <c:v>210.684917599367</c:v>
                </c:pt>
                <c:pt idx="39">
                  <c:v>214.857301211772</c:v>
                </c:pt>
                <c:pt idx="40">
                  <c:v>219.112314303342</c:v>
                </c:pt>
                <c:pt idx="41">
                  <c:v>223.451593260243</c:v>
                </c:pt>
                <c:pt idx="42">
                  <c:v>227.876806875476</c:v>
                </c:pt>
                <c:pt idx="43">
                  <c:v>232.389656990653</c:v>
                </c:pt>
                <c:pt idx="44">
                  <c:v>236.991879150495</c:v>
                </c:pt>
                <c:pt idx="45">
                  <c:v>241.685243270279</c:v>
                </c:pt>
                <c:pt idx="46">
                  <c:v>246.471554316515</c:v>
                </c:pt>
                <c:pt idx="47">
                  <c:v>251.35265300109</c:v>
                </c:pt>
                <c:pt idx="48">
                  <c:v>256.330416489175</c:v>
                </c:pt>
                <c:pt idx="49">
                  <c:v>261.406759121134</c:v>
                </c:pt>
                <c:pt idx="50">
                  <c:v>266.583633148742</c:v>
                </c:pt>
                <c:pt idx="51">
                  <c:v>271.863029485979</c:v>
                </c:pt>
                <c:pt idx="52">
                  <c:v>277.246978474692</c:v>
                </c:pt>
                <c:pt idx="53">
                  <c:v>282.737550665418</c:v>
                </c:pt>
                <c:pt idx="54">
                  <c:v>288.336857613679</c:v>
                </c:pt>
                <c:pt idx="55">
                  <c:v>294.047052692035</c:v>
                </c:pt>
                <c:pt idx="56">
                  <c:v>299.870331918227</c:v>
                </c:pt>
                <c:pt idx="57">
                  <c:v>305.808934799717</c:v>
                </c:pt>
                <c:pt idx="58">
                  <c:v>311.865145194956</c:v>
                </c:pt>
                <c:pt idx="59">
                  <c:v>318.041292191705</c:v>
                </c:pt>
                <c:pt idx="60">
                  <c:v>324.339751002754</c:v>
                </c:pt>
                <c:pt idx="61">
                  <c:v>330.762943879374</c:v>
                </c:pt>
                <c:pt idx="62">
                  <c:v>337.313341042864</c:v>
                </c:pt>
                <c:pt idx="63">
                  <c:v>343.993461634548</c:v>
                </c:pt>
                <c:pt idx="64">
                  <c:v>350.805874684579</c:v>
                </c:pt>
                <c:pt idx="65">
                  <c:v>357.75320009993</c:v>
                </c:pt>
                <c:pt idx="66">
                  <c:v>364.838109671962</c:v>
                </c:pt>
                <c:pt idx="67">
                  <c:v>372.063328103928</c:v>
                </c:pt>
                <c:pt idx="68">
                  <c:v>379.43163405884</c:v>
                </c:pt>
                <c:pt idx="69">
                  <c:v>386.945861228085</c:v>
                </c:pt>
                <c:pt idx="70">
                  <c:v>394.608899421194</c:v>
                </c:pt>
                <c:pt idx="71">
                  <c:v>402.423695677208</c:v>
                </c:pt>
                <c:pt idx="72">
                  <c:v>410.393255398042</c:v>
                </c:pt>
                <c:pt idx="73">
                  <c:v>418.520643504297</c:v>
                </c:pt>
                <c:pt idx="74">
                  <c:v>426.808985613964</c:v>
                </c:pt>
                <c:pt idx="75">
                  <c:v>435.261469244468</c:v>
                </c:pt>
                <c:pt idx="76">
                  <c:v>443.881345038522</c:v>
                </c:pt>
                <c:pt idx="77">
                  <c:v>452.671928014247</c:v>
                </c:pt>
                <c:pt idx="78">
                  <c:v>461.636598840063</c:v>
                </c:pt>
                <c:pt idx="79">
                  <c:v>470.778805134817</c:v>
                </c:pt>
                <c:pt idx="80">
                  <c:v>480.102062793666</c:v>
                </c:pt>
                <c:pt idx="81">
                  <c:v>489.60995734021</c:v>
                </c:pt>
                <c:pt idx="82">
                  <c:v>499.306145305412</c:v>
                </c:pt>
                <c:pt idx="83">
                  <c:v>509.194355633818</c:v>
                </c:pt>
                <c:pt idx="84">
                  <c:v>519.278391117629</c:v>
                </c:pt>
                <c:pt idx="85">
                  <c:v>529.562129859171</c:v>
                </c:pt>
                <c:pt idx="86">
                  <c:v>540.049526762334</c:v>
                </c:pt>
                <c:pt idx="87">
                  <c:v>550.744615053538</c:v>
                </c:pt>
                <c:pt idx="88">
                  <c:v>561.651507832827</c:v>
                </c:pt>
                <c:pt idx="89">
                  <c:v>572.774399655679</c:v>
                </c:pt>
                <c:pt idx="90">
                  <c:v>584.11756814614</c:v>
                </c:pt>
                <c:pt idx="91">
                  <c:v>595.685375641906</c:v>
                </c:pt>
                <c:pt idx="92">
                  <c:v>607.482270871986</c:v>
                </c:pt>
                <c:pt idx="93">
                  <c:v>619.512790667583</c:v>
                </c:pt>
                <c:pt idx="94">
                  <c:v>631.781561706865</c:v>
                </c:pt>
                <c:pt idx="95">
                  <c:v>644.293302294286</c:v>
                </c:pt>
                <c:pt idx="96">
                  <c:v>657.05282417514</c:v>
                </c:pt>
                <c:pt idx="97">
                  <c:v>670.065034386058</c:v>
                </c:pt>
                <c:pt idx="98">
                  <c:v>683.334937142145</c:v>
                </c:pt>
                <c:pt idx="99">
                  <c:v>696.8676357615</c:v>
                </c:pt>
                <c:pt idx="100">
                  <c:v>710.668334627831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10038740"/>
        <c:axId val="94439689"/>
      </c:lineChart>
      <c:catAx>
        <c:axId val="100387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60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94439689"/>
        <c:crosses val="autoZero"/>
        <c:auto val="1"/>
        <c:lblAlgn val="ctr"/>
        <c:lblOffset val="100"/>
        <c:noMultiLvlLbl val="0"/>
      </c:catAx>
      <c:valAx>
        <c:axId val="94439689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.00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10038740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12600">
      <a:solidFill>
        <a:srgbClr val="000000"/>
      </a:solidFill>
      <a:round/>
    </a:ln>
  </c:spPr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600" spc="-1" strike="noStrike">
                <a:solidFill>
                  <a:srgbClr val="000000"/>
                </a:solidFill>
                <a:latin typeface="Arial"/>
                <a:ea typeface="Arial"/>
              </a:defRPr>
            </a:pPr>
            <a:r>
              <a:rPr b="1" lang="en-US" sz="1600" spc="-1" strike="noStrike">
                <a:solidFill>
                  <a:srgbClr val="000000"/>
                </a:solidFill>
                <a:latin typeface="Arial"/>
                <a:ea typeface="Arial"/>
              </a:rPr>
              <a:t>GDP per capita (ratio scale)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'Romer Model'!$J$9:$J$9</c:f>
              <c:strCache>
                <c:ptCount val="1"/>
                <c:pt idx="0">
                  <c:v>100 * y / y_0</c:v>
                </c:pt>
              </c:strCache>
            </c:strRef>
          </c:tx>
          <c:spPr>
            <a:solidFill>
              <a:srgbClr val="4285f4"/>
            </a:solidFill>
            <a:ln w="3492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'Romer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'Romer Model'!$J$10:$J$110</c:f>
              <c:numCache>
                <c:formatCode>General</c:formatCode>
                <c:ptCount val="101"/>
                <c:pt idx="0">
                  <c:v>100</c:v>
                </c:pt>
                <c:pt idx="1">
                  <c:v>101.980390271856</c:v>
                </c:pt>
                <c:pt idx="2">
                  <c:v>104</c:v>
                </c:pt>
                <c:pt idx="3">
                  <c:v>106.05960588273</c:v>
                </c:pt>
                <c:pt idx="4">
                  <c:v>108.16</c:v>
                </c:pt>
                <c:pt idx="5">
                  <c:v>110.301990118039</c:v>
                </c:pt>
                <c:pt idx="6">
                  <c:v>112.4864</c:v>
                </c:pt>
                <c:pt idx="7">
                  <c:v>114.714069722761</c:v>
                </c:pt>
                <c:pt idx="8">
                  <c:v>116.985856</c:v>
                </c:pt>
                <c:pt idx="9">
                  <c:v>119.302632511671</c:v>
                </c:pt>
                <c:pt idx="10">
                  <c:v>121.66529024</c:v>
                </c:pt>
                <c:pt idx="11">
                  <c:v>124.074737812138</c:v>
                </c:pt>
                <c:pt idx="12">
                  <c:v>126.5319018496</c:v>
                </c:pt>
                <c:pt idx="13">
                  <c:v>129.037727324623</c:v>
                </c:pt>
                <c:pt idx="14">
                  <c:v>131.593177923584</c:v>
                </c:pt>
                <c:pt idx="15">
                  <c:v>134.199236417608</c:v>
                </c:pt>
                <c:pt idx="16">
                  <c:v>136.856905040527</c:v>
                </c:pt>
                <c:pt idx="17">
                  <c:v>139.567205874313</c:v>
                </c:pt>
                <c:pt idx="18">
                  <c:v>142.331181242148</c:v>
                </c:pt>
                <c:pt idx="19">
                  <c:v>145.149894109285</c:v>
                </c:pt>
                <c:pt idx="20">
                  <c:v>148.024428491834</c:v>
                </c:pt>
                <c:pt idx="21">
                  <c:v>150.955889873657</c:v>
                </c:pt>
                <c:pt idx="22">
                  <c:v>153.945405631508</c:v>
                </c:pt>
                <c:pt idx="23">
                  <c:v>156.994125468603</c:v>
                </c:pt>
                <c:pt idx="24">
                  <c:v>160.103221856768</c:v>
                </c:pt>
                <c:pt idx="25">
                  <c:v>163.273890487347</c:v>
                </c:pt>
                <c:pt idx="26">
                  <c:v>166.507350731039</c:v>
                </c:pt>
                <c:pt idx="27">
                  <c:v>169.804846106841</c:v>
                </c:pt>
                <c:pt idx="28">
                  <c:v>173.16764476028</c:v>
                </c:pt>
                <c:pt idx="29">
                  <c:v>176.597039951115</c:v>
                </c:pt>
                <c:pt idx="30">
                  <c:v>180.094350550692</c:v>
                </c:pt>
                <c:pt idx="31">
                  <c:v>183.660921549159</c:v>
                </c:pt>
                <c:pt idx="32">
                  <c:v>187.298124572719</c:v>
                </c:pt>
                <c:pt idx="33">
                  <c:v>191.007358411126</c:v>
                </c:pt>
                <c:pt idx="34">
                  <c:v>194.790049555628</c:v>
                </c:pt>
                <c:pt idx="35">
                  <c:v>198.647652747571</c:v>
                </c:pt>
                <c:pt idx="36">
                  <c:v>202.581651537853</c:v>
                </c:pt>
                <c:pt idx="37">
                  <c:v>206.593558857473</c:v>
                </c:pt>
                <c:pt idx="38">
                  <c:v>210.684917599367</c:v>
                </c:pt>
                <c:pt idx="39">
                  <c:v>214.857301211772</c:v>
                </c:pt>
                <c:pt idx="40">
                  <c:v>219.112314303342</c:v>
                </c:pt>
                <c:pt idx="41">
                  <c:v>223.451593260243</c:v>
                </c:pt>
                <c:pt idx="42">
                  <c:v>227.876806875476</c:v>
                </c:pt>
                <c:pt idx="43">
                  <c:v>232.389656990653</c:v>
                </c:pt>
                <c:pt idx="44">
                  <c:v>236.991879150495</c:v>
                </c:pt>
                <c:pt idx="45">
                  <c:v>241.685243270279</c:v>
                </c:pt>
                <c:pt idx="46">
                  <c:v>246.471554316515</c:v>
                </c:pt>
                <c:pt idx="47">
                  <c:v>251.35265300109</c:v>
                </c:pt>
                <c:pt idx="48">
                  <c:v>256.330416489175</c:v>
                </c:pt>
                <c:pt idx="49">
                  <c:v>261.406759121134</c:v>
                </c:pt>
                <c:pt idx="50">
                  <c:v>266.583633148742</c:v>
                </c:pt>
                <c:pt idx="51">
                  <c:v>271.863029485979</c:v>
                </c:pt>
                <c:pt idx="52">
                  <c:v>277.246978474692</c:v>
                </c:pt>
                <c:pt idx="53">
                  <c:v>282.737550665418</c:v>
                </c:pt>
                <c:pt idx="54">
                  <c:v>288.336857613679</c:v>
                </c:pt>
                <c:pt idx="55">
                  <c:v>294.047052692035</c:v>
                </c:pt>
                <c:pt idx="56">
                  <c:v>299.870331918227</c:v>
                </c:pt>
                <c:pt idx="57">
                  <c:v>305.808934799717</c:v>
                </c:pt>
                <c:pt idx="58">
                  <c:v>311.865145194956</c:v>
                </c:pt>
                <c:pt idx="59">
                  <c:v>318.041292191705</c:v>
                </c:pt>
                <c:pt idx="60">
                  <c:v>324.339751002754</c:v>
                </c:pt>
                <c:pt idx="61">
                  <c:v>330.762943879374</c:v>
                </c:pt>
                <c:pt idx="62">
                  <c:v>337.313341042864</c:v>
                </c:pt>
                <c:pt idx="63">
                  <c:v>343.993461634548</c:v>
                </c:pt>
                <c:pt idx="64">
                  <c:v>350.805874684579</c:v>
                </c:pt>
                <c:pt idx="65">
                  <c:v>357.75320009993</c:v>
                </c:pt>
                <c:pt idx="66">
                  <c:v>364.838109671962</c:v>
                </c:pt>
                <c:pt idx="67">
                  <c:v>372.063328103928</c:v>
                </c:pt>
                <c:pt idx="68">
                  <c:v>379.43163405884</c:v>
                </c:pt>
                <c:pt idx="69">
                  <c:v>386.945861228085</c:v>
                </c:pt>
                <c:pt idx="70">
                  <c:v>394.608899421194</c:v>
                </c:pt>
                <c:pt idx="71">
                  <c:v>402.423695677208</c:v>
                </c:pt>
                <c:pt idx="72">
                  <c:v>410.393255398042</c:v>
                </c:pt>
                <c:pt idx="73">
                  <c:v>418.520643504297</c:v>
                </c:pt>
                <c:pt idx="74">
                  <c:v>426.808985613964</c:v>
                </c:pt>
                <c:pt idx="75">
                  <c:v>435.261469244468</c:v>
                </c:pt>
                <c:pt idx="76">
                  <c:v>443.881345038522</c:v>
                </c:pt>
                <c:pt idx="77">
                  <c:v>452.671928014247</c:v>
                </c:pt>
                <c:pt idx="78">
                  <c:v>461.636598840063</c:v>
                </c:pt>
                <c:pt idx="79">
                  <c:v>470.778805134817</c:v>
                </c:pt>
                <c:pt idx="80">
                  <c:v>480.102062793666</c:v>
                </c:pt>
                <c:pt idx="81">
                  <c:v>489.60995734021</c:v>
                </c:pt>
                <c:pt idx="82">
                  <c:v>499.306145305412</c:v>
                </c:pt>
                <c:pt idx="83">
                  <c:v>509.194355633818</c:v>
                </c:pt>
                <c:pt idx="84">
                  <c:v>519.278391117629</c:v>
                </c:pt>
                <c:pt idx="85">
                  <c:v>529.562129859171</c:v>
                </c:pt>
                <c:pt idx="86">
                  <c:v>540.049526762334</c:v>
                </c:pt>
                <c:pt idx="87">
                  <c:v>550.744615053538</c:v>
                </c:pt>
                <c:pt idx="88">
                  <c:v>561.651507832827</c:v>
                </c:pt>
                <c:pt idx="89">
                  <c:v>572.774399655679</c:v>
                </c:pt>
                <c:pt idx="90">
                  <c:v>584.11756814614</c:v>
                </c:pt>
                <c:pt idx="91">
                  <c:v>595.685375641906</c:v>
                </c:pt>
                <c:pt idx="92">
                  <c:v>607.482270871986</c:v>
                </c:pt>
                <c:pt idx="93">
                  <c:v>619.512790667583</c:v>
                </c:pt>
                <c:pt idx="94">
                  <c:v>631.781561706865</c:v>
                </c:pt>
                <c:pt idx="95">
                  <c:v>644.293302294286</c:v>
                </c:pt>
                <c:pt idx="96">
                  <c:v>657.05282417514</c:v>
                </c:pt>
                <c:pt idx="97">
                  <c:v>670.065034386058</c:v>
                </c:pt>
                <c:pt idx="98">
                  <c:v>683.334937142145</c:v>
                </c:pt>
                <c:pt idx="99">
                  <c:v>696.8676357615</c:v>
                </c:pt>
                <c:pt idx="100">
                  <c:v>710.668334627831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19673488"/>
        <c:axId val="98442727"/>
      </c:lineChart>
      <c:catAx>
        <c:axId val="196734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60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98442727"/>
        <c:crosses val="autoZero"/>
        <c:auto val="1"/>
        <c:lblAlgn val="ctr"/>
        <c:lblOffset val="100"/>
        <c:noMultiLvlLbl val="0"/>
      </c:catAx>
      <c:valAx>
        <c:axId val="98442727"/>
        <c:scaling>
          <c:logBase val="10"/>
          <c:orientation val="minMax"/>
          <c:min val="50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.0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19673488"/>
        <c:crosses val="autoZero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12600">
      <a:solidFill>
        <a:srgbClr val="000000"/>
      </a:solidFill>
      <a:round/>
    </a:ln>
  </c:spPr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b="1" lang="en-US" sz="1600" spc="-1" strike="noStrike">
                <a:solidFill>
                  <a:srgbClr val="000000"/>
                </a:solidFill>
                <a:latin typeface="Arial"/>
                <a:ea typeface="Arial"/>
              </a:defRPr>
            </a:pPr>
            <a:r>
              <a:rPr b="1" lang="en-US" sz="1600" spc="-1" strike="noStrike">
                <a:solidFill>
                  <a:srgbClr val="000000"/>
                </a:solidFill>
                <a:latin typeface="Arial"/>
                <a:ea typeface="Arial"/>
              </a:rPr>
              <a:t>Growth rate of GDP per capita</a:t>
            </a:r>
          </a:p>
        </c:rich>
      </c:tx>
      <c:overlay val="0"/>
      <c:spPr>
        <a:noFill/>
        <a:ln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'Romer Model'!$G$9:$G$9</c:f>
              <c:strCache>
                <c:ptCount val="1"/>
                <c:pt idx="0">
                  <c:v>g_y</c:v>
                </c:pt>
              </c:strCache>
            </c:strRef>
          </c:tx>
          <c:spPr>
            <a:solidFill>
              <a:srgbClr val="4285f4"/>
            </a:solidFill>
            <a:ln w="34920">
              <a:solidFill>
                <a:srgbClr val="4285f4"/>
              </a:solidFill>
              <a:round/>
            </a:ln>
          </c:spPr>
          <c:marker>
            <c:symbol val="none"/>
          </c:marker>
          <c:dLbls>
            <c:txPr>
              <a:bodyPr/>
              <a:lstStyle/>
              <a:p>
                <a:pPr>
                  <a:defRPr b="0" lang="en-US" sz="1000" spc="-1" strike="noStrike">
                    <a:solidFill>
                      <a:srgbClr val="000000"/>
                    </a:solidFill>
                    <a:latin typeface="Arial"/>
                    <a:ea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0"/>
          </c:dLbls>
          <c:cat>
            <c:strRef>
              <c:f>'Romer Model'!$A$10:$A$110</c:f>
              <c:strCache>
                <c:ptCount val="101"/>
                <c:pt idx="0">
                  <c:v>2000</c:v>
                </c:pt>
                <c:pt idx="1">
                  <c:v>2001</c:v>
                </c:pt>
                <c:pt idx="2">
                  <c:v>2002</c:v>
                </c:pt>
                <c:pt idx="3">
                  <c:v>2003</c:v>
                </c:pt>
                <c:pt idx="4">
                  <c:v>2004</c:v>
                </c:pt>
                <c:pt idx="5">
                  <c:v>2005</c:v>
                </c:pt>
                <c:pt idx="6">
                  <c:v>2006</c:v>
                </c:pt>
                <c:pt idx="7">
                  <c:v>2007</c:v>
                </c:pt>
                <c:pt idx="8">
                  <c:v>2008</c:v>
                </c:pt>
                <c:pt idx="9">
                  <c:v>2009</c:v>
                </c:pt>
                <c:pt idx="10">
                  <c:v>2010</c:v>
                </c:pt>
                <c:pt idx="11">
                  <c:v>2011</c:v>
                </c:pt>
                <c:pt idx="12">
                  <c:v>2012</c:v>
                </c:pt>
                <c:pt idx="13">
                  <c:v>2013</c:v>
                </c:pt>
                <c:pt idx="14">
                  <c:v>2014</c:v>
                </c:pt>
                <c:pt idx="15">
                  <c:v>2015</c:v>
                </c:pt>
                <c:pt idx="16">
                  <c:v>2016</c:v>
                </c:pt>
                <c:pt idx="17">
                  <c:v>2017</c:v>
                </c:pt>
                <c:pt idx="18">
                  <c:v>2018</c:v>
                </c:pt>
                <c:pt idx="19">
                  <c:v>2019</c:v>
                </c:pt>
                <c:pt idx="20">
                  <c:v>2020</c:v>
                </c:pt>
                <c:pt idx="21">
                  <c:v>2021</c:v>
                </c:pt>
                <c:pt idx="22">
                  <c:v>2022</c:v>
                </c:pt>
                <c:pt idx="23">
                  <c:v>2023</c:v>
                </c:pt>
                <c:pt idx="24">
                  <c:v>2024</c:v>
                </c:pt>
                <c:pt idx="25">
                  <c:v>2025</c:v>
                </c:pt>
                <c:pt idx="26">
                  <c:v>2026</c:v>
                </c:pt>
                <c:pt idx="27">
                  <c:v>2027</c:v>
                </c:pt>
                <c:pt idx="28">
                  <c:v>2028</c:v>
                </c:pt>
                <c:pt idx="29">
                  <c:v>2029</c:v>
                </c:pt>
                <c:pt idx="30">
                  <c:v>2030</c:v>
                </c:pt>
                <c:pt idx="31">
                  <c:v>2031</c:v>
                </c:pt>
                <c:pt idx="32">
                  <c:v>2032</c:v>
                </c:pt>
                <c:pt idx="33">
                  <c:v>2033</c:v>
                </c:pt>
                <c:pt idx="34">
                  <c:v>2034</c:v>
                </c:pt>
                <c:pt idx="35">
                  <c:v>2035</c:v>
                </c:pt>
                <c:pt idx="36">
                  <c:v>2036</c:v>
                </c:pt>
                <c:pt idx="37">
                  <c:v>2037</c:v>
                </c:pt>
                <c:pt idx="38">
                  <c:v>2038</c:v>
                </c:pt>
                <c:pt idx="39">
                  <c:v>2039</c:v>
                </c:pt>
                <c:pt idx="40">
                  <c:v>2040</c:v>
                </c:pt>
                <c:pt idx="41">
                  <c:v>2041</c:v>
                </c:pt>
                <c:pt idx="42">
                  <c:v>2042</c:v>
                </c:pt>
                <c:pt idx="43">
                  <c:v>2043</c:v>
                </c:pt>
                <c:pt idx="44">
                  <c:v>2044</c:v>
                </c:pt>
                <c:pt idx="45">
                  <c:v>2045</c:v>
                </c:pt>
                <c:pt idx="46">
                  <c:v>2046</c:v>
                </c:pt>
                <c:pt idx="47">
                  <c:v>2047</c:v>
                </c:pt>
                <c:pt idx="48">
                  <c:v>2048</c:v>
                </c:pt>
                <c:pt idx="49">
                  <c:v>2049</c:v>
                </c:pt>
                <c:pt idx="50">
                  <c:v>2050</c:v>
                </c:pt>
                <c:pt idx="51">
                  <c:v>2051</c:v>
                </c:pt>
                <c:pt idx="52">
                  <c:v>2052</c:v>
                </c:pt>
                <c:pt idx="53">
                  <c:v>2053</c:v>
                </c:pt>
                <c:pt idx="54">
                  <c:v>2054</c:v>
                </c:pt>
                <c:pt idx="55">
                  <c:v>2055</c:v>
                </c:pt>
                <c:pt idx="56">
                  <c:v>2056</c:v>
                </c:pt>
                <c:pt idx="57">
                  <c:v>2057</c:v>
                </c:pt>
                <c:pt idx="58">
                  <c:v>2058</c:v>
                </c:pt>
                <c:pt idx="59">
                  <c:v>2059</c:v>
                </c:pt>
                <c:pt idx="60">
                  <c:v>2060</c:v>
                </c:pt>
                <c:pt idx="61">
                  <c:v>2061</c:v>
                </c:pt>
                <c:pt idx="62">
                  <c:v>2062</c:v>
                </c:pt>
                <c:pt idx="63">
                  <c:v>2063</c:v>
                </c:pt>
                <c:pt idx="64">
                  <c:v>2064</c:v>
                </c:pt>
                <c:pt idx="65">
                  <c:v>2065</c:v>
                </c:pt>
                <c:pt idx="66">
                  <c:v>2066</c:v>
                </c:pt>
                <c:pt idx="67">
                  <c:v>2067</c:v>
                </c:pt>
                <c:pt idx="68">
                  <c:v>2068</c:v>
                </c:pt>
                <c:pt idx="69">
                  <c:v>2069</c:v>
                </c:pt>
                <c:pt idx="70">
                  <c:v>2070</c:v>
                </c:pt>
                <c:pt idx="71">
                  <c:v>2071</c:v>
                </c:pt>
                <c:pt idx="72">
                  <c:v>2072</c:v>
                </c:pt>
                <c:pt idx="73">
                  <c:v>2073</c:v>
                </c:pt>
                <c:pt idx="74">
                  <c:v>2074</c:v>
                </c:pt>
                <c:pt idx="75">
                  <c:v>2075</c:v>
                </c:pt>
                <c:pt idx="76">
                  <c:v>2076</c:v>
                </c:pt>
                <c:pt idx="77">
                  <c:v>2077</c:v>
                </c:pt>
                <c:pt idx="78">
                  <c:v>2078</c:v>
                </c:pt>
                <c:pt idx="79">
                  <c:v>2079</c:v>
                </c:pt>
                <c:pt idx="80">
                  <c:v>2080</c:v>
                </c:pt>
                <c:pt idx="81">
                  <c:v>2081</c:v>
                </c:pt>
                <c:pt idx="82">
                  <c:v>2082</c:v>
                </c:pt>
                <c:pt idx="83">
                  <c:v>2083</c:v>
                </c:pt>
                <c:pt idx="84">
                  <c:v>2084</c:v>
                </c:pt>
                <c:pt idx="85">
                  <c:v>2085</c:v>
                </c:pt>
                <c:pt idx="86">
                  <c:v>2086</c:v>
                </c:pt>
                <c:pt idx="87">
                  <c:v>2087</c:v>
                </c:pt>
                <c:pt idx="88">
                  <c:v>2088</c:v>
                </c:pt>
                <c:pt idx="89">
                  <c:v>2089</c:v>
                </c:pt>
                <c:pt idx="90">
                  <c:v>2090</c:v>
                </c:pt>
                <c:pt idx="91">
                  <c:v>2091</c:v>
                </c:pt>
                <c:pt idx="92">
                  <c:v>2092</c:v>
                </c:pt>
                <c:pt idx="93">
                  <c:v>2093</c:v>
                </c:pt>
                <c:pt idx="94">
                  <c:v>2094</c:v>
                </c:pt>
                <c:pt idx="95">
                  <c:v>2095</c:v>
                </c:pt>
                <c:pt idx="96">
                  <c:v>2096</c:v>
                </c:pt>
                <c:pt idx="97">
                  <c:v>2097</c:v>
                </c:pt>
                <c:pt idx="98">
                  <c:v>2098</c:v>
                </c:pt>
                <c:pt idx="99">
                  <c:v>2099</c:v>
                </c:pt>
                <c:pt idx="100">
                  <c:v>2100</c:v>
                </c:pt>
              </c:strCache>
            </c:strRef>
          </c:cat>
          <c:val>
            <c:numRef>
              <c:f>'Romer Model'!$G$10:$G$110</c:f>
              <c:numCache>
                <c:formatCode>General</c:formatCode>
                <c:ptCount val="101"/>
                <c:pt idx="1">
                  <c:v>0.019803902718557</c:v>
                </c:pt>
                <c:pt idx="2">
                  <c:v>0.019803902718557</c:v>
                </c:pt>
                <c:pt idx="3">
                  <c:v>0.0198039027185569</c:v>
                </c:pt>
                <c:pt idx="4">
                  <c:v>0.0198039027185569</c:v>
                </c:pt>
                <c:pt idx="5">
                  <c:v>0.019803902718557</c:v>
                </c:pt>
                <c:pt idx="6">
                  <c:v>0.019803902718557</c:v>
                </c:pt>
                <c:pt idx="7">
                  <c:v>0.0198039027185569</c:v>
                </c:pt>
                <c:pt idx="8">
                  <c:v>0.019803902718557</c:v>
                </c:pt>
                <c:pt idx="9">
                  <c:v>0.0198039027185569</c:v>
                </c:pt>
                <c:pt idx="10">
                  <c:v>0.0198039027185571</c:v>
                </c:pt>
                <c:pt idx="11">
                  <c:v>0.0198039027185569</c:v>
                </c:pt>
                <c:pt idx="12">
                  <c:v>0.019803902718557</c:v>
                </c:pt>
                <c:pt idx="13">
                  <c:v>0.0198039027185569</c:v>
                </c:pt>
                <c:pt idx="14">
                  <c:v>0.0198039027185571</c:v>
                </c:pt>
                <c:pt idx="15">
                  <c:v>0.0198039027185569</c:v>
                </c:pt>
                <c:pt idx="16">
                  <c:v>0.019803902718557</c:v>
                </c:pt>
                <c:pt idx="17">
                  <c:v>0.0198039027185569</c:v>
                </c:pt>
                <c:pt idx="18">
                  <c:v>0.019803902718557</c:v>
                </c:pt>
                <c:pt idx="19">
                  <c:v>0.0198039027185571</c:v>
                </c:pt>
                <c:pt idx="20">
                  <c:v>0.0198039027185569</c:v>
                </c:pt>
                <c:pt idx="21">
                  <c:v>0.0198039027185572</c:v>
                </c:pt>
                <c:pt idx="22">
                  <c:v>0.019803902718557</c:v>
                </c:pt>
                <c:pt idx="23">
                  <c:v>0.0198039027185569</c:v>
                </c:pt>
                <c:pt idx="24">
                  <c:v>0.019803902718557</c:v>
                </c:pt>
                <c:pt idx="25">
                  <c:v>0.0198039027185569</c:v>
                </c:pt>
                <c:pt idx="26">
                  <c:v>0.019803902718557</c:v>
                </c:pt>
                <c:pt idx="27">
                  <c:v>0.0198039027185569</c:v>
                </c:pt>
                <c:pt idx="28">
                  <c:v>0.0198039027185571</c:v>
                </c:pt>
                <c:pt idx="29">
                  <c:v>0.0198039027185569</c:v>
                </c:pt>
                <c:pt idx="30">
                  <c:v>0.0198039027185571</c:v>
                </c:pt>
                <c:pt idx="31">
                  <c:v>0.0198039027185569</c:v>
                </c:pt>
                <c:pt idx="32">
                  <c:v>0.0198039027185571</c:v>
                </c:pt>
                <c:pt idx="33">
                  <c:v>0.0198039027185569</c:v>
                </c:pt>
                <c:pt idx="34">
                  <c:v>0.0198039027185572</c:v>
                </c:pt>
                <c:pt idx="35">
                  <c:v>0.0198039027185569</c:v>
                </c:pt>
                <c:pt idx="36">
                  <c:v>0.0198039027185569</c:v>
                </c:pt>
                <c:pt idx="37">
                  <c:v>0.0198039027185569</c:v>
                </c:pt>
                <c:pt idx="38">
                  <c:v>0.0198039027185569</c:v>
                </c:pt>
                <c:pt idx="39">
                  <c:v>0.0198039027185571</c:v>
                </c:pt>
                <c:pt idx="40">
                  <c:v>0.0198039027185571</c:v>
                </c:pt>
                <c:pt idx="41">
                  <c:v>0.0198039027185567</c:v>
                </c:pt>
                <c:pt idx="42">
                  <c:v>0.0198039027185572</c:v>
                </c:pt>
                <c:pt idx="43">
                  <c:v>0.0198039027185569</c:v>
                </c:pt>
                <c:pt idx="44">
                  <c:v>0.019803902718557</c:v>
                </c:pt>
                <c:pt idx="45">
                  <c:v>0.019803902718557</c:v>
                </c:pt>
                <c:pt idx="46">
                  <c:v>0.019803902718557</c:v>
                </c:pt>
                <c:pt idx="47">
                  <c:v>0.019803902718557</c:v>
                </c:pt>
                <c:pt idx="48">
                  <c:v>0.019803902718557</c:v>
                </c:pt>
                <c:pt idx="49">
                  <c:v>0.0198039027185568</c:v>
                </c:pt>
                <c:pt idx="50">
                  <c:v>0.019803902718557</c:v>
                </c:pt>
                <c:pt idx="51">
                  <c:v>0.0198039027185571</c:v>
                </c:pt>
                <c:pt idx="52">
                  <c:v>0.0198039027185568</c:v>
                </c:pt>
                <c:pt idx="53">
                  <c:v>0.019803902718557</c:v>
                </c:pt>
                <c:pt idx="54">
                  <c:v>0.019803902718557</c:v>
                </c:pt>
                <c:pt idx="55">
                  <c:v>0.019803902718557</c:v>
                </c:pt>
                <c:pt idx="56">
                  <c:v>0.019803902718557</c:v>
                </c:pt>
                <c:pt idx="57">
                  <c:v>0.019803902718557</c:v>
                </c:pt>
                <c:pt idx="58">
                  <c:v>0.0198039027185569</c:v>
                </c:pt>
                <c:pt idx="59">
                  <c:v>0.0198039027185571</c:v>
                </c:pt>
                <c:pt idx="60">
                  <c:v>0.0198039027185569</c:v>
                </c:pt>
                <c:pt idx="61">
                  <c:v>0.019803902718557</c:v>
                </c:pt>
                <c:pt idx="62">
                  <c:v>0.019803902718557</c:v>
                </c:pt>
                <c:pt idx="63">
                  <c:v>0.019803902718557</c:v>
                </c:pt>
                <c:pt idx="64">
                  <c:v>0.019803902718557</c:v>
                </c:pt>
                <c:pt idx="65">
                  <c:v>0.019803902718557</c:v>
                </c:pt>
                <c:pt idx="66">
                  <c:v>0.0198039027185569</c:v>
                </c:pt>
                <c:pt idx="67">
                  <c:v>0.0198039027185569</c:v>
                </c:pt>
                <c:pt idx="68">
                  <c:v>0.019803902718557</c:v>
                </c:pt>
                <c:pt idx="69">
                  <c:v>0.0198039027185569</c:v>
                </c:pt>
                <c:pt idx="70">
                  <c:v>0.0198039027185569</c:v>
                </c:pt>
                <c:pt idx="71">
                  <c:v>0.0198039027185572</c:v>
                </c:pt>
                <c:pt idx="72">
                  <c:v>0.0198039027185568</c:v>
                </c:pt>
                <c:pt idx="73">
                  <c:v>0.019803902718557</c:v>
                </c:pt>
                <c:pt idx="74">
                  <c:v>0.0198039027185571</c:v>
                </c:pt>
                <c:pt idx="75">
                  <c:v>0.0198039027185569</c:v>
                </c:pt>
                <c:pt idx="76">
                  <c:v>0.019803902718557</c:v>
                </c:pt>
                <c:pt idx="77">
                  <c:v>0.0198039027185569</c:v>
                </c:pt>
                <c:pt idx="78">
                  <c:v>0.0198039027185571</c:v>
                </c:pt>
                <c:pt idx="79">
                  <c:v>0.0198039027185571</c:v>
                </c:pt>
                <c:pt idx="80">
                  <c:v>0.0198039027185567</c:v>
                </c:pt>
                <c:pt idx="81">
                  <c:v>0.019803902718557</c:v>
                </c:pt>
                <c:pt idx="82">
                  <c:v>0.019803902718557</c:v>
                </c:pt>
                <c:pt idx="83">
                  <c:v>0.019803902718557</c:v>
                </c:pt>
                <c:pt idx="84">
                  <c:v>0.019803902718557</c:v>
                </c:pt>
                <c:pt idx="85">
                  <c:v>0.0198039027185569</c:v>
                </c:pt>
                <c:pt idx="86">
                  <c:v>0.0198039027185568</c:v>
                </c:pt>
                <c:pt idx="87">
                  <c:v>0.0198039027185571</c:v>
                </c:pt>
                <c:pt idx="88">
                  <c:v>0.019803902718557</c:v>
                </c:pt>
                <c:pt idx="89">
                  <c:v>0.0198039027185571</c:v>
                </c:pt>
                <c:pt idx="90">
                  <c:v>0.0198039027185569</c:v>
                </c:pt>
                <c:pt idx="91">
                  <c:v>0.0198039027185569</c:v>
                </c:pt>
                <c:pt idx="92">
                  <c:v>0.019803902718557</c:v>
                </c:pt>
                <c:pt idx="93">
                  <c:v>0.0198039027185571</c:v>
                </c:pt>
                <c:pt idx="94">
                  <c:v>0.0198039027185569</c:v>
                </c:pt>
                <c:pt idx="95">
                  <c:v>0.019803902718557</c:v>
                </c:pt>
                <c:pt idx="96">
                  <c:v>0.0198039027185569</c:v>
                </c:pt>
                <c:pt idx="97">
                  <c:v>0.0198039027185571</c:v>
                </c:pt>
                <c:pt idx="98">
                  <c:v>0.0198039027185569</c:v>
                </c:pt>
                <c:pt idx="99">
                  <c:v>0.019803902718557</c:v>
                </c:pt>
                <c:pt idx="100">
                  <c:v>0.019803902718557</c:v>
                </c:pt>
              </c:numCache>
            </c:numRef>
          </c:val>
          <c:smooth val="0"/>
        </c:ser>
        <c:hiLowLines>
          <c:spPr>
            <a:ln>
              <a:noFill/>
            </a:ln>
          </c:spPr>
        </c:hiLowLines>
        <c:marker val="0"/>
        <c:axId val="59557072"/>
        <c:axId val="51791321"/>
      </c:lineChart>
      <c:catAx>
        <c:axId val="59557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ln w="12600">
            <a:solidFill>
              <a:srgbClr val="d9d9d9"/>
            </a:solidFill>
            <a:round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51791321"/>
        <c:crosses val="autoZero"/>
        <c:auto val="1"/>
        <c:lblAlgn val="ctr"/>
        <c:lblOffset val="100"/>
        <c:noMultiLvlLbl val="0"/>
      </c:catAx>
      <c:valAx>
        <c:axId val="51791321"/>
        <c:scaling>
          <c:orientation val="minMax"/>
        </c:scaling>
        <c:delete val="0"/>
        <c:axPos val="l"/>
        <c:majorGridlines>
          <c:spPr>
            <a:ln w="9360">
              <a:solidFill>
                <a:srgbClr val="d9d9d9"/>
              </a:solidFill>
              <a:round/>
            </a:ln>
          </c:spPr>
        </c:majorGridlines>
        <c:numFmt formatCode="0.0%" sourceLinked="0"/>
        <c:majorTickMark val="none"/>
        <c:minorTickMark val="none"/>
        <c:tickLblPos val="nextTo"/>
        <c:spPr>
          <a:ln w="6480">
            <a:noFill/>
          </a:ln>
        </c:spPr>
        <c:txPr>
          <a:bodyPr/>
          <a:lstStyle/>
          <a:p>
            <a:pPr>
              <a:defRPr b="0" lang="en-US" sz="900" spc="-1" strike="noStrike">
                <a:solidFill>
                  <a:srgbClr val="595959"/>
                </a:solidFill>
                <a:latin typeface="Arial"/>
                <a:ea typeface="Arial"/>
              </a:defRPr>
            </a:pPr>
          </a:p>
        </c:txPr>
        <c:crossAx val="59557072"/>
        <c:crossesAt val="0"/>
        <c:crossBetween val="between"/>
      </c:valAx>
      <c:spPr>
        <a:noFill/>
        <a:ln>
          <a:noFill/>
        </a:ln>
      </c:spPr>
    </c:plotArea>
    <c:plotVisOnly val="1"/>
    <c:dispBlanksAs val="gap"/>
  </c:chart>
  <c:spPr>
    <a:solidFill>
      <a:srgbClr val="ffffff"/>
    </a:solidFill>
    <a:ln w="12600">
      <a:solidFill>
        <a:srgbClr val="000000"/>
      </a:solidFill>
      <a:round/>
    </a:ln>
  </c:spPr>
</c:chartSpac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4.xml"/><Relationship Id="rId2" Type="http://schemas.openxmlformats.org/officeDocument/2006/relationships/chart" Target="../charts/chart5.xml"/><Relationship Id="rId3" Type="http://schemas.openxmlformats.org/officeDocument/2006/relationships/chart" Target="../charts/chart6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68760</xdr:colOff>
      <xdr:row>8</xdr:row>
      <xdr:rowOff>3960</xdr:rowOff>
    </xdr:from>
    <xdr:to>
      <xdr:col>15</xdr:col>
      <xdr:colOff>487080</xdr:colOff>
      <xdr:row>21</xdr:row>
      <xdr:rowOff>171000</xdr:rowOff>
    </xdr:to>
    <xdr:graphicFrame>
      <xdr:nvGraphicFramePr>
        <xdr:cNvPr id="0" name="Chart 5"/>
        <xdr:cNvGraphicFramePr/>
      </xdr:nvGraphicFramePr>
      <xdr:xfrm>
        <a:off x="10006200" y="1604160"/>
        <a:ext cx="4976640" cy="2767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10</xdr:col>
      <xdr:colOff>76320</xdr:colOff>
      <xdr:row>36</xdr:row>
      <xdr:rowOff>19080</xdr:rowOff>
    </xdr:from>
    <xdr:to>
      <xdr:col>15</xdr:col>
      <xdr:colOff>494640</xdr:colOff>
      <xdr:row>50</xdr:row>
      <xdr:rowOff>140400</xdr:rowOff>
    </xdr:to>
    <xdr:graphicFrame>
      <xdr:nvGraphicFramePr>
        <xdr:cNvPr id="1" name="Chart 1"/>
        <xdr:cNvGraphicFramePr/>
      </xdr:nvGraphicFramePr>
      <xdr:xfrm>
        <a:off x="10013760" y="7219800"/>
        <a:ext cx="4976640" cy="2759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10</xdr:col>
      <xdr:colOff>68760</xdr:colOff>
      <xdr:row>22</xdr:row>
      <xdr:rowOff>11520</xdr:rowOff>
    </xdr:from>
    <xdr:to>
      <xdr:col>15</xdr:col>
      <xdr:colOff>487080</xdr:colOff>
      <xdr:row>35</xdr:row>
      <xdr:rowOff>178560</xdr:rowOff>
    </xdr:to>
    <xdr:graphicFrame>
      <xdr:nvGraphicFramePr>
        <xdr:cNvPr id="2" name="Chart 2"/>
        <xdr:cNvGraphicFramePr/>
      </xdr:nvGraphicFramePr>
      <xdr:xfrm>
        <a:off x="10006200" y="4411800"/>
        <a:ext cx="4976640" cy="276732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worksheets/_rels/sheet2.xml.rels><?xml version="1.0" encoding="UTF-8"?>
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Q26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A1" activeCellId="0" sqref="A1"/>
    </sheetView>
  </sheetViews>
  <sheetFormatPr defaultColWidth="11.58984375" defaultRowHeight="12.8" zeroHeight="false" outlineLevelRow="0" outlineLevelCol="0"/>
  <sheetData>
    <row r="1" customFormat="false" ht="15" hidden="false" customHeight="false" outlineLevel="0" collapsed="false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customFormat="false" ht="15" hidden="false" customHeight="false" outlineLevel="0" collapsed="false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customFormat="false" ht="15" hidden="false" customHeight="false" outlineLevel="0" collapsed="false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</row>
    <row r="4" customFormat="false" ht="15" hidden="false" customHeight="false" outlineLevel="0" collapsed="false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customFormat="false" ht="15" hidden="false" customHeight="false" outlineLevel="0" collapsed="false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</row>
    <row r="6" customFormat="false" ht="15" hidden="false" customHeight="false" outlineLevel="0" collapsed="false">
      <c r="A6" s="1"/>
      <c r="B6" s="2" t="s">
        <v>0</v>
      </c>
      <c r="C6" s="2"/>
      <c r="D6" s="2"/>
      <c r="E6" s="2"/>
      <c r="F6" s="2"/>
      <c r="G6" s="2"/>
      <c r="H6" s="2"/>
      <c r="I6" s="2"/>
      <c r="J6" s="2"/>
      <c r="K6" s="2"/>
      <c r="L6" s="1"/>
      <c r="M6" s="1"/>
      <c r="N6" s="1"/>
      <c r="O6" s="1"/>
      <c r="P6" s="1"/>
      <c r="Q6" s="1"/>
    </row>
    <row r="7" customFormat="false" ht="15" hidden="false" customHeight="false" outlineLevel="0" collapsed="false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customFormat="false" ht="15" hidden="false" customHeight="false" outlineLevel="0" collapsed="false">
      <c r="A8" s="1"/>
      <c r="B8" s="1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</row>
    <row r="9" customFormat="false" ht="15" hidden="false" customHeight="false" outlineLevel="0" collapsed="false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</row>
    <row r="10" customFormat="false" ht="15" hidden="false" customHeight="false" outlineLevel="0" collapsed="false">
      <c r="A10" s="1"/>
      <c r="B10" s="1" t="s">
        <v>2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</row>
    <row r="11" customFormat="false" ht="15" hidden="false" customHeight="false" outlineLevel="0" collapsed="false">
      <c r="A11" s="1"/>
      <c r="B11" s="1" t="s">
        <v>3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</row>
    <row r="12" customFormat="false" ht="15" hidden="false" customHeight="false" outlineLevel="0" collapsed="false">
      <c r="A12" s="1"/>
      <c r="B12" s="1" t="s">
        <v>4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</row>
    <row r="13" customFormat="false" ht="15" hidden="false" customHeight="false" outlineLevel="0" collapsed="false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customFormat="false" ht="15" hidden="false" customHeight="false" outlineLevel="0" collapsed="false">
      <c r="A14" s="1"/>
      <c r="B14" s="1" t="s">
        <v>5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customFormat="false" ht="15" hidden="false" customHeight="false" outlineLevel="0" collapsed="false">
      <c r="A15" s="1"/>
      <c r="B15" s="1" t="s">
        <v>6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customFormat="false" ht="15" hidden="false" customHeight="false" outlineLevel="0" collapsed="false">
      <c r="A16" s="1"/>
      <c r="B16" s="1" t="s">
        <v>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customFormat="false" ht="15" hidden="false" customHeight="false" outlineLevel="0" collapsed="false">
      <c r="A17" s="1"/>
      <c r="B17" s="1" t="s">
        <v>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customFormat="false" ht="15" hidden="false" customHeight="false" outlineLevel="0" collapsed="false">
      <c r="A18" s="1"/>
      <c r="B18" s="1" t="s">
        <v>9</v>
      </c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customFormat="false" ht="15" hidden="false" customHeight="false" outlineLevel="0" collapsed="false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customFormat="false" ht="15" hidden="false" customHeight="false" outlineLevel="0" collapsed="false">
      <c r="A20" s="1"/>
      <c r="B20" s="1" t="s">
        <v>10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2" customFormat="false" ht="12.8" hidden="false" customHeight="false" outlineLevel="0" collapsed="false">
      <c r="B22" s="3" t="s">
        <v>11</v>
      </c>
    </row>
    <row r="23" customFormat="false" ht="12.8" hidden="false" customHeight="false" outlineLevel="0" collapsed="false">
      <c r="B23" s="4" t="s">
        <v>12</v>
      </c>
      <c r="C23" s="5"/>
      <c r="D23" s="5" t="s">
        <v>13</v>
      </c>
    </row>
    <row r="24" customFormat="false" ht="12.8" hidden="false" customHeight="false" outlineLevel="0" collapsed="false">
      <c r="B24" s="6" t="s">
        <v>14</v>
      </c>
      <c r="C24" s="5"/>
      <c r="D24" s="5" t="s">
        <v>15</v>
      </c>
    </row>
    <row r="25" customFormat="false" ht="12.8" hidden="false" customHeight="false" outlineLevel="0" collapsed="false">
      <c r="B25" s="7" t="s">
        <v>16</v>
      </c>
      <c r="C25" s="5"/>
      <c r="D25" s="5" t="s">
        <v>17</v>
      </c>
    </row>
    <row r="26" customFormat="false" ht="12.8" hidden="false" customHeight="false" outlineLevel="0" collapsed="false">
      <c r="B26" s="7" t="s">
        <v>18</v>
      </c>
      <c r="C26" s="5"/>
      <c r="D26" s="5" t="s">
        <v>19</v>
      </c>
    </row>
  </sheetData>
  <mergeCells count="1">
    <mergeCell ref="B6:K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M1008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G8" activeCellId="0" sqref="G8"/>
    </sheetView>
  </sheetViews>
  <sheetFormatPr defaultColWidth="14.48046875" defaultRowHeight="15.75" zeroHeight="false" outlineLevelRow="0" outlineLevelCol="0"/>
  <cols>
    <col collapsed="false" customWidth="true" hidden="false" outlineLevel="0" max="1" min="1" style="0" width="8.44"/>
    <col collapsed="false" customWidth="true" hidden="false" outlineLevel="0" max="7" min="2" style="0" width="16.79"/>
    <col collapsed="false" customWidth="true" hidden="false" outlineLevel="0" max="8" min="8" style="0" width="2.77"/>
    <col collapsed="false" customWidth="true" hidden="false" outlineLevel="0" max="11" min="11" style="0" width="2.77"/>
    <col collapsed="false" customWidth="true" hidden="false" outlineLevel="0" max="12" min="12" style="0" width="18.44"/>
  </cols>
  <sheetData>
    <row r="1" customFormat="false" ht="15.75" hidden="false" customHeight="true" outlineLevel="0" collapsed="false">
      <c r="A1" s="8"/>
      <c r="B1" s="8"/>
      <c r="C1" s="8"/>
      <c r="D1" s="9" t="s">
        <v>20</v>
      </c>
      <c r="E1" s="9"/>
      <c r="F1" s="9"/>
      <c r="G1" s="9"/>
      <c r="H1" s="10"/>
      <c r="I1" s="11" t="s">
        <v>21</v>
      </c>
      <c r="J1" s="11"/>
      <c r="L1" s="11" t="s">
        <v>22</v>
      </c>
      <c r="M1" s="10"/>
    </row>
    <row r="2" customFormat="false" ht="15.75" hidden="false" customHeight="true" outlineLevel="0" collapsed="false">
      <c r="A2" s="8"/>
      <c r="B2" s="8"/>
      <c r="C2" s="8"/>
      <c r="D2" s="12" t="s">
        <v>12</v>
      </c>
      <c r="E2" s="13" t="s">
        <v>14</v>
      </c>
      <c r="F2" s="14" t="s">
        <v>16</v>
      </c>
      <c r="G2" s="14" t="s">
        <v>18</v>
      </c>
      <c r="H2" s="10"/>
      <c r="I2" s="14" t="s">
        <v>23</v>
      </c>
      <c r="J2" s="13" t="s">
        <v>24</v>
      </c>
      <c r="L2" s="14" t="s">
        <v>25</v>
      </c>
      <c r="M2" s="15"/>
    </row>
    <row r="3" customFormat="false" ht="15.75" hidden="false" customHeight="true" outlineLevel="0" collapsed="false">
      <c r="A3" s="8"/>
      <c r="B3" s="8"/>
      <c r="C3" s="8"/>
      <c r="D3" s="16" t="n">
        <v>0.5</v>
      </c>
      <c r="E3" s="17" t="n">
        <f aca="false">1</f>
        <v>1</v>
      </c>
      <c r="F3" s="18" t="n">
        <f aca="false">0.05</f>
        <v>0.05</v>
      </c>
      <c r="G3" s="18" t="n">
        <v>0.04</v>
      </c>
      <c r="H3" s="10"/>
      <c r="I3" s="19" t="n">
        <f aca="false">L3</f>
        <v>1.25</v>
      </c>
      <c r="J3" s="19" t="n">
        <v>1</v>
      </c>
      <c r="L3" s="16" t="n">
        <f aca="false">E3*F3*J3/G3</f>
        <v>1.25</v>
      </c>
      <c r="M3" s="20"/>
    </row>
    <row r="5" customFormat="false" ht="15.75" hidden="false" customHeight="true" outlineLevel="0" collapsed="false">
      <c r="D5" s="21" t="s">
        <v>26</v>
      </c>
      <c r="E5" s="21"/>
      <c r="F5" s="21"/>
      <c r="G5" s="21"/>
      <c r="L5" s="10"/>
      <c r="M5" s="10"/>
    </row>
    <row r="6" customFormat="false" ht="15.75" hidden="false" customHeight="true" outlineLevel="0" collapsed="false">
      <c r="D6" s="12" t="s">
        <v>12</v>
      </c>
      <c r="E6" s="13" t="s">
        <v>14</v>
      </c>
      <c r="F6" s="14" t="s">
        <v>16</v>
      </c>
      <c r="G6" s="14" t="s">
        <v>18</v>
      </c>
      <c r="L6" s="22"/>
      <c r="M6" s="15"/>
    </row>
    <row r="7" customFormat="false" ht="15.75" hidden="false" customHeight="true" outlineLevel="0" collapsed="false">
      <c r="D7" s="19" t="n">
        <v>0.5</v>
      </c>
      <c r="E7" s="23" t="n">
        <v>1</v>
      </c>
      <c r="F7" s="24" t="n">
        <f aca="false">0.05</f>
        <v>0.05</v>
      </c>
      <c r="G7" s="24" t="n">
        <v>0.04</v>
      </c>
      <c r="L7" s="20"/>
      <c r="M7" s="20"/>
    </row>
    <row r="8" customFormat="false" ht="15.75" hidden="false" customHeight="true" outlineLevel="0" collapsed="false">
      <c r="A8" s="8"/>
      <c r="B8" s="8"/>
      <c r="C8" s="8"/>
      <c r="D8" s="8"/>
      <c r="E8" s="10"/>
      <c r="F8" s="10"/>
      <c r="G8" s="10"/>
      <c r="H8" s="10"/>
      <c r="I8" s="10"/>
    </row>
    <row r="9" customFormat="false" ht="15.75" hidden="false" customHeight="true" outlineLevel="0" collapsed="false">
      <c r="A9" s="25" t="s">
        <v>27</v>
      </c>
      <c r="B9" s="25" t="s">
        <v>28</v>
      </c>
      <c r="C9" s="25" t="s">
        <v>29</v>
      </c>
      <c r="D9" s="26" t="s">
        <v>30</v>
      </c>
      <c r="E9" s="26" t="s">
        <v>31</v>
      </c>
      <c r="F9" s="26" t="s">
        <v>32</v>
      </c>
      <c r="G9" s="26" t="s">
        <v>33</v>
      </c>
      <c r="I9" s="26" t="s">
        <v>34</v>
      </c>
      <c r="J9" s="27" t="s">
        <v>35</v>
      </c>
      <c r="L9" s="28"/>
    </row>
    <row r="10" customFormat="false" ht="15.75" hidden="false" customHeight="true" outlineLevel="0" collapsed="false">
      <c r="A10" s="29" t="n">
        <v>2000</v>
      </c>
      <c r="B10" s="30" t="n">
        <f aca="false">$J$3</f>
        <v>1</v>
      </c>
      <c r="C10" s="30" t="n">
        <f aca="false">E10*B10</f>
        <v>1.0621322893124</v>
      </c>
      <c r="D10" s="16" t="n">
        <f aca="false">$I$3</f>
        <v>1.25</v>
      </c>
      <c r="E10" s="16" t="n">
        <f aca="false">D10^$D$3*(1-$F$3)</f>
        <v>1.0621322893124</v>
      </c>
      <c r="F10" s="31"/>
      <c r="G10" s="31"/>
      <c r="I10" s="32" t="n">
        <f aca="false">E10/$E$10</f>
        <v>1</v>
      </c>
      <c r="J10" s="32" t="n">
        <f aca="false">100*E10/$E$10</f>
        <v>100</v>
      </c>
      <c r="L10" s="28"/>
    </row>
    <row r="11" customFormat="false" ht="15.75" hidden="false" customHeight="true" outlineLevel="0" collapsed="false">
      <c r="A11" s="29" t="n">
        <v>2001</v>
      </c>
      <c r="B11" s="30" t="n">
        <f aca="false">B10*(1+$G$3)</f>
        <v>1.04</v>
      </c>
      <c r="C11" s="30" t="n">
        <f aca="false">E11*B11</f>
        <v>1.12649331999795</v>
      </c>
      <c r="D11" s="16" t="n">
        <f aca="false">D10+$E$3*$F$3*B10</f>
        <v>1.3</v>
      </c>
      <c r="E11" s="16" t="n">
        <f aca="false">D11^$D$3*(1-$F$3)</f>
        <v>1.08316665384418</v>
      </c>
      <c r="F11" s="33" t="n">
        <f aca="false">(D11-D10)/D10</f>
        <v>0.04</v>
      </c>
      <c r="G11" s="33" t="n">
        <f aca="false">(E11-E10)/E10</f>
        <v>0.019803902718557</v>
      </c>
      <c r="I11" s="32" t="n">
        <f aca="false">E11/$E$10</f>
        <v>1.01980390271856</v>
      </c>
      <c r="J11" s="32" t="n">
        <f aca="false">100*E11/$E$10</f>
        <v>101.980390271856</v>
      </c>
      <c r="L11" s="28"/>
    </row>
    <row r="12" customFormat="false" ht="15.75" hidden="false" customHeight="true" outlineLevel="0" collapsed="false">
      <c r="A12" s="29" t="n">
        <f aca="false">A11+1</f>
        <v>2002</v>
      </c>
      <c r="B12" s="30" t="n">
        <f aca="false">B11*(1+$G$3)</f>
        <v>1.0816</v>
      </c>
      <c r="C12" s="30" t="n">
        <f aca="false">E12*B12</f>
        <v>1.1947543754851</v>
      </c>
      <c r="D12" s="16" t="n">
        <f aca="false">D11+$E$3*$F$3*B11</f>
        <v>1.352</v>
      </c>
      <c r="E12" s="16" t="n">
        <f aca="false">D12^$D$3*(1-$F$3)</f>
        <v>1.1046175808849</v>
      </c>
      <c r="F12" s="33" t="n">
        <f aca="false">(D12-D11)/D11</f>
        <v>0.04</v>
      </c>
      <c r="G12" s="33" t="n">
        <f aca="false">(E12-E11)/E11</f>
        <v>0.019803902718557</v>
      </c>
      <c r="I12" s="32" t="n">
        <f aca="false">E12/$E$10</f>
        <v>1.04</v>
      </c>
      <c r="J12" s="32" t="n">
        <f aca="false">100*E12/$E$10</f>
        <v>104</v>
      </c>
      <c r="L12" s="28"/>
    </row>
    <row r="13" customFormat="false" ht="15.75" hidden="false" customHeight="true" outlineLevel="0" collapsed="false">
      <c r="A13" s="29" t="n">
        <f aca="false">A12+1</f>
        <v>2003</v>
      </c>
      <c r="B13" s="30" t="n">
        <f aca="false">B12*(1+$G$3)</f>
        <v>1.124864</v>
      </c>
      <c r="C13" s="30" t="n">
        <f aca="false">E13*B13</f>
        <v>1.26715178190617</v>
      </c>
      <c r="D13" s="16" t="n">
        <f aca="false">D12+$E$3*$F$3*B12</f>
        <v>1.40608</v>
      </c>
      <c r="E13" s="16" t="n">
        <f aca="false">D13^$D$3*(1-$F$3)</f>
        <v>1.12649331999795</v>
      </c>
      <c r="F13" s="33" t="n">
        <f aca="false">(D13-D12)/D12</f>
        <v>0.0399999999999999</v>
      </c>
      <c r="G13" s="33" t="n">
        <f aca="false">(E13-E12)/E12</f>
        <v>0.0198039027185569</v>
      </c>
      <c r="I13" s="32" t="n">
        <f aca="false">E13/$E$10</f>
        <v>1.0605960588273</v>
      </c>
      <c r="J13" s="32" t="n">
        <f aca="false">100*E13/$E$10</f>
        <v>106.05960588273</v>
      </c>
      <c r="L13" s="28"/>
    </row>
    <row r="14" customFormat="false" ht="15.75" hidden="false" customHeight="true" outlineLevel="0" collapsed="false">
      <c r="A14" s="29" t="n">
        <f aca="false">A13+1</f>
        <v>2004</v>
      </c>
      <c r="B14" s="30" t="n">
        <f aca="false">B13*(1+$G$3)</f>
        <v>1.16985856</v>
      </c>
      <c r="C14" s="30" t="n">
        <f aca="false">E14*B14</f>
        <v>1.34393618582568</v>
      </c>
      <c r="D14" s="16" t="n">
        <f aca="false">D13+$E$3*$F$3*B13</f>
        <v>1.4623232</v>
      </c>
      <c r="E14" s="16" t="n">
        <f aca="false">D14^$D$3*(1-$F$3)</f>
        <v>1.14880228412029</v>
      </c>
      <c r="F14" s="33" t="n">
        <f aca="false">(D14-D13)/D13</f>
        <v>0.04</v>
      </c>
      <c r="G14" s="33" t="n">
        <f aca="false">(E14-E13)/E13</f>
        <v>0.0198039027185569</v>
      </c>
      <c r="I14" s="32" t="n">
        <f aca="false">E14/$E$10</f>
        <v>1.0816</v>
      </c>
      <c r="J14" s="32" t="n">
        <f aca="false">100*E14/$E$10</f>
        <v>108.16</v>
      </c>
      <c r="L14" s="28"/>
    </row>
    <row r="15" customFormat="false" ht="15.75" hidden="false" customHeight="true" outlineLevel="0" collapsed="false">
      <c r="A15" s="34" t="n">
        <f aca="false">A14+1</f>
        <v>2005</v>
      </c>
      <c r="B15" s="35" t="n">
        <f aca="false">B14*(1+$G$7)</f>
        <v>1.2166529024</v>
      </c>
      <c r="C15" s="35" t="n">
        <f aca="false">E15*B15</f>
        <v>1.4253734220021</v>
      </c>
      <c r="D15" s="36" t="n">
        <f aca="false">D14+$E$7*$F$7*B14</f>
        <v>1.520816128</v>
      </c>
      <c r="E15" s="36" t="n">
        <f aca="false">D15^$D$7*(1-$F$7)</f>
        <v>1.17155305279787</v>
      </c>
      <c r="F15" s="37" t="n">
        <f aca="false">(D15-D14)/D14</f>
        <v>0.04</v>
      </c>
      <c r="G15" s="37" t="n">
        <f aca="false">(E15-E14)/E14</f>
        <v>0.019803902718557</v>
      </c>
      <c r="I15" s="32" t="n">
        <f aca="false">E15/$E$10</f>
        <v>1.10301990118039</v>
      </c>
      <c r="J15" s="32" t="n">
        <f aca="false">100*E15/$E$10</f>
        <v>110.301990118039</v>
      </c>
      <c r="L15" s="28"/>
    </row>
    <row r="16" customFormat="false" ht="15.75" hidden="false" customHeight="true" outlineLevel="0" collapsed="false">
      <c r="A16" s="29" t="n">
        <f aca="false">A15+1</f>
        <v>2006</v>
      </c>
      <c r="B16" s="30" t="n">
        <f aca="false">B15*(1+$G$7)</f>
        <v>1.265319018496</v>
      </c>
      <c r="C16" s="30" t="n">
        <f aca="false">E16*B16</f>
        <v>1.51174543373261</v>
      </c>
      <c r="D16" s="16" t="n">
        <f aca="false">D15+$E$7*$F$7*B15</f>
        <v>1.58164877312</v>
      </c>
      <c r="E16" s="16" t="n">
        <f aca="false">D16^$D$7*(1-$F$7)</f>
        <v>1.1947543754851</v>
      </c>
      <c r="F16" s="33" t="n">
        <f aca="false">(D16-D15)/D15</f>
        <v>0.0400000000000001</v>
      </c>
      <c r="G16" s="33" t="n">
        <f aca="false">(E16-E15)/E15</f>
        <v>0.019803902718557</v>
      </c>
      <c r="I16" s="32" t="n">
        <f aca="false">E16/$E$10</f>
        <v>1.124864</v>
      </c>
      <c r="J16" s="32" t="n">
        <f aca="false">100*E16/$E$10</f>
        <v>112.4864</v>
      </c>
      <c r="L16" s="28"/>
    </row>
    <row r="17" customFormat="false" ht="15.75" hidden="false" customHeight="true" outlineLevel="0" collapsed="false">
      <c r="A17" s="29" t="n">
        <f aca="false">A16+1</f>
        <v>2007</v>
      </c>
      <c r="B17" s="30" t="n">
        <f aca="false">B16*(1+$G$7)</f>
        <v>1.31593177923584</v>
      </c>
      <c r="C17" s="30" t="n">
        <f aca="false">E17*B17</f>
        <v>1.60335124896698</v>
      </c>
      <c r="D17" s="16" t="n">
        <f aca="false">D16+$E$7*$F$7*B16</f>
        <v>1.6449147240448</v>
      </c>
      <c r="E17" s="16" t="n">
        <f aca="false">D17^$D$7*(1-$F$7)</f>
        <v>1.21841517490978</v>
      </c>
      <c r="F17" s="33" t="n">
        <f aca="false">(D17-D16)/D16</f>
        <v>0.04</v>
      </c>
      <c r="G17" s="33" t="n">
        <f aca="false">(E17-E16)/E16</f>
        <v>0.0198039027185569</v>
      </c>
      <c r="I17" s="32" t="n">
        <f aca="false">E17/$E$10</f>
        <v>1.14714069722761</v>
      </c>
      <c r="J17" s="32" t="n">
        <f aca="false">100*E17/$E$10</f>
        <v>114.714069722761</v>
      </c>
      <c r="L17" s="28"/>
    </row>
    <row r="18" customFormat="false" ht="15.75" hidden="false" customHeight="true" outlineLevel="0" collapsed="false">
      <c r="A18" s="29" t="n">
        <f aca="false">A17+1</f>
        <v>2008</v>
      </c>
      <c r="B18" s="30" t="n">
        <f aca="false">B17*(1+$G$7)</f>
        <v>1.36856905040527</v>
      </c>
      <c r="C18" s="30" t="n">
        <f aca="false">E18*B18</f>
        <v>1.7005080155702</v>
      </c>
      <c r="D18" s="16" t="n">
        <f aca="false">D17+$E$7*$F$7*B17</f>
        <v>1.71071131300659</v>
      </c>
      <c r="E18" s="16" t="n">
        <f aca="false">D18^$D$7*(1-$F$7)</f>
        <v>1.24254455050451</v>
      </c>
      <c r="F18" s="33" t="n">
        <f aca="false">(D18-D17)/D17</f>
        <v>0.04</v>
      </c>
      <c r="G18" s="33" t="n">
        <f aca="false">(E18-E17)/E17</f>
        <v>0.019803902718557</v>
      </c>
      <c r="I18" s="32" t="n">
        <f aca="false">E18/$E$10</f>
        <v>1.16985856</v>
      </c>
      <c r="J18" s="32" t="n">
        <f aca="false">100*E18/$E$10</f>
        <v>116.985856</v>
      </c>
      <c r="L18" s="28"/>
    </row>
    <row r="19" customFormat="false" ht="15.75" hidden="false" customHeight="true" outlineLevel="0" collapsed="false">
      <c r="A19" s="29" t="n">
        <f aca="false">A18+1</f>
        <v>2009</v>
      </c>
      <c r="B19" s="30" t="n">
        <f aca="false">B18*(1+$G$7)</f>
        <v>1.42331181242149</v>
      </c>
      <c r="C19" s="30" t="n">
        <f aca="false">E19*B19</f>
        <v>1.80355209931799</v>
      </c>
      <c r="D19" s="16" t="n">
        <f aca="false">D18+$E$7*$F$7*B18</f>
        <v>1.77913976552686</v>
      </c>
      <c r="E19" s="16" t="n">
        <f aca="false">D19^$D$7*(1-$F$7)</f>
        <v>1.26715178190617</v>
      </c>
      <c r="F19" s="33" t="n">
        <f aca="false">(D19-D18)/D18</f>
        <v>0.04</v>
      </c>
      <c r="G19" s="33" t="n">
        <f aca="false">(E19-E18)/E18</f>
        <v>0.0198039027185569</v>
      </c>
      <c r="I19" s="32" t="n">
        <f aca="false">E19/$E$10</f>
        <v>1.19302632511671</v>
      </c>
      <c r="J19" s="32" t="n">
        <f aca="false">100*E19/$E$10</f>
        <v>119.302632511671</v>
      </c>
      <c r="L19" s="28"/>
    </row>
    <row r="20" customFormat="false" ht="15.75" hidden="false" customHeight="true" outlineLevel="0" collapsed="false">
      <c r="A20" s="29" t="n">
        <f aca="false">A19+1</f>
        <v>2010</v>
      </c>
      <c r="B20" s="30" t="n">
        <f aca="false">B19*(1+$G$7)</f>
        <v>1.48024428491834</v>
      </c>
      <c r="C20" s="30" t="n">
        <f aca="false">E20*B20</f>
        <v>1.91284024842636</v>
      </c>
      <c r="D20" s="16" t="n">
        <f aca="false">D19+$E$7*$F$7*B19</f>
        <v>1.85030535614793</v>
      </c>
      <c r="E20" s="16" t="n">
        <f aca="false">D20^$D$7*(1-$F$7)</f>
        <v>1.29224633252469</v>
      </c>
      <c r="F20" s="33" t="n">
        <f aca="false">(D20-D19)/D19</f>
        <v>0.04</v>
      </c>
      <c r="G20" s="33" t="n">
        <f aca="false">(E20-E19)/E19</f>
        <v>0.0198039027185571</v>
      </c>
      <c r="I20" s="32" t="n">
        <f aca="false">E20/$E$10</f>
        <v>1.2166529024</v>
      </c>
      <c r="J20" s="32" t="n">
        <f aca="false">100*E20/$E$10</f>
        <v>121.66529024</v>
      </c>
      <c r="L20" s="28"/>
    </row>
    <row r="21" customFormat="false" ht="15.75" hidden="false" customHeight="true" outlineLevel="0" collapsed="false">
      <c r="A21" s="29" t="n">
        <f aca="false">A20+1</f>
        <v>2011</v>
      </c>
      <c r="B21" s="30" t="n">
        <f aca="false">B20*(1+$G$7)</f>
        <v>1.53945405631508</v>
      </c>
      <c r="C21" s="30" t="n">
        <f aca="false">E21*B21</f>
        <v>2.02875082864723</v>
      </c>
      <c r="D21" s="16" t="n">
        <f aca="false">D20+$E$7*$F$7*B20</f>
        <v>1.92431757039385</v>
      </c>
      <c r="E21" s="16" t="n">
        <f aca="false">D21^$D$7*(1-$F$7)</f>
        <v>1.31783785318242</v>
      </c>
      <c r="F21" s="33" t="n">
        <f aca="false">(D21-D20)/D20</f>
        <v>0.04</v>
      </c>
      <c r="G21" s="33" t="n">
        <f aca="false">(E21-E20)/E20</f>
        <v>0.0198039027185569</v>
      </c>
      <c r="I21" s="32" t="n">
        <f aca="false">E21/$E$10</f>
        <v>1.24074737812138</v>
      </c>
      <c r="J21" s="32" t="n">
        <f aca="false">100*E21/$E$10</f>
        <v>124.074737812138</v>
      </c>
      <c r="L21" s="28"/>
    </row>
    <row r="22" customFormat="false" ht="15.75" hidden="false" customHeight="true" outlineLevel="0" collapsed="false">
      <c r="A22" s="29" t="n">
        <f aca="false">A21+1</f>
        <v>2012</v>
      </c>
      <c r="B22" s="30" t="n">
        <f aca="false">B21*(1+$G$7)</f>
        <v>1.60103221856768</v>
      </c>
      <c r="C22" s="30" t="n">
        <f aca="false">E22*B22</f>
        <v>2.15168513320587</v>
      </c>
      <c r="D22" s="16" t="n">
        <f aca="false">D21+$E$7*$F$7*B21</f>
        <v>2.0012902732096</v>
      </c>
      <c r="E22" s="16" t="n">
        <f aca="false">D22^$D$7*(1-$F$7)</f>
        <v>1.34393618582568</v>
      </c>
      <c r="F22" s="33" t="n">
        <f aca="false">(D22-D21)/D21</f>
        <v>0.04</v>
      </c>
      <c r="G22" s="33" t="n">
        <f aca="false">(E22-E21)/E21</f>
        <v>0.019803902718557</v>
      </c>
      <c r="I22" s="32" t="n">
        <f aca="false">E22/$E$10</f>
        <v>1.265319018496</v>
      </c>
      <c r="J22" s="32" t="n">
        <f aca="false">100*E22/$E$10</f>
        <v>126.5319018496</v>
      </c>
      <c r="L22" s="28"/>
    </row>
    <row r="23" customFormat="false" ht="15.75" hidden="false" customHeight="true" outlineLevel="0" collapsed="false">
      <c r="A23" s="29" t="n">
        <f aca="false">A22+1</f>
        <v>2013</v>
      </c>
      <c r="B23" s="30" t="n">
        <f aca="false">B22*(1+$G$7)</f>
        <v>1.66507350731039</v>
      </c>
      <c r="C23" s="30" t="n">
        <f aca="false">E23*B23</f>
        <v>2.28206877211544</v>
      </c>
      <c r="D23" s="16" t="n">
        <f aca="false">D22+$E$7*$F$7*B22</f>
        <v>2.08134188413798</v>
      </c>
      <c r="E23" s="16" t="n">
        <f aca="false">D23^$D$7*(1-$F$7)</f>
        <v>1.37055136730972</v>
      </c>
      <c r="F23" s="33" t="n">
        <f aca="false">(D23-D22)/D22</f>
        <v>0.04</v>
      </c>
      <c r="G23" s="33" t="n">
        <f aca="false">(E23-E22)/E22</f>
        <v>0.0198039027185569</v>
      </c>
      <c r="I23" s="32" t="n">
        <f aca="false">E23/$E$10</f>
        <v>1.29037727324623</v>
      </c>
      <c r="J23" s="32" t="n">
        <f aca="false">100*E23/$E$10</f>
        <v>129.037727324623</v>
      </c>
      <c r="L23" s="28"/>
    </row>
    <row r="24" customFormat="false" ht="15.75" hidden="false" customHeight="true" outlineLevel="0" collapsed="false">
      <c r="A24" s="29" t="n">
        <f aca="false">A23+1</f>
        <v>2014</v>
      </c>
      <c r="B24" s="30" t="n">
        <f aca="false">B23*(1+$G$7)</f>
        <v>1.7316764476028</v>
      </c>
      <c r="C24" s="30" t="n">
        <f aca="false">E24*B24</f>
        <v>2.42035314567849</v>
      </c>
      <c r="D24" s="16" t="n">
        <f aca="false">D23+$E$7*$F$7*B23</f>
        <v>2.1645955595035</v>
      </c>
      <c r="E24" s="16" t="n">
        <f aca="false">D24^$D$7*(1-$F$7)</f>
        <v>1.3976936332587</v>
      </c>
      <c r="F24" s="33" t="n">
        <f aca="false">(D24-D23)/D23</f>
        <v>0.0400000000000001</v>
      </c>
      <c r="G24" s="33" t="n">
        <f aca="false">(E24-E23)/E23</f>
        <v>0.0198039027185571</v>
      </c>
      <c r="I24" s="32" t="n">
        <f aca="false">E24/$E$10</f>
        <v>1.31593177923584</v>
      </c>
      <c r="J24" s="32" t="n">
        <f aca="false">100*E24/$E$10</f>
        <v>131.593177923584</v>
      </c>
      <c r="L24" s="28"/>
    </row>
    <row r="25" customFormat="false" ht="15.75" hidden="false" customHeight="true" outlineLevel="0" collapsed="false">
      <c r="A25" s="29" t="n">
        <f aca="false">A24+1</f>
        <v>2015</v>
      </c>
      <c r="B25" s="30" t="n">
        <f aca="false">B24*(1+$G$7)</f>
        <v>1.80094350550692</v>
      </c>
      <c r="C25" s="30" t="n">
        <f aca="false">E25*B25</f>
        <v>2.56701700727686</v>
      </c>
      <c r="D25" s="16" t="n">
        <f aca="false">D24+$E$7*$F$7*B24</f>
        <v>2.25117938188364</v>
      </c>
      <c r="E25" s="16" t="n">
        <f aca="false">D25^$D$7*(1-$F$7)</f>
        <v>1.4253734220021</v>
      </c>
      <c r="F25" s="33" t="n">
        <f aca="false">(D25-D24)/D24</f>
        <v>0.04</v>
      </c>
      <c r="G25" s="33" t="n">
        <f aca="false">(E25-E24)/E24</f>
        <v>0.0198039027185569</v>
      </c>
      <c r="I25" s="32" t="n">
        <f aca="false">E25/$E$10</f>
        <v>1.34199236417608</v>
      </c>
      <c r="J25" s="32" t="n">
        <f aca="false">100*E25/$E$10</f>
        <v>134.199236417608</v>
      </c>
      <c r="L25" s="28"/>
    </row>
    <row r="26" customFormat="false" ht="15.75" hidden="false" customHeight="true" outlineLevel="0" collapsed="false">
      <c r="A26" s="29" t="n">
        <f aca="false">A25+1</f>
        <v>2016</v>
      </c>
      <c r="B26" s="30" t="n">
        <f aca="false">B25*(1+$G$7)</f>
        <v>1.87298124572719</v>
      </c>
      <c r="C26" s="30" t="n">
        <f aca="false">E26*B26</f>
        <v>2.72256812086049</v>
      </c>
      <c r="D26" s="16" t="n">
        <f aca="false">D25+$E$7*$F$7*B25</f>
        <v>2.34122655715899</v>
      </c>
      <c r="E26" s="16" t="n">
        <f aca="false">D26^$D$7*(1-$F$7)</f>
        <v>1.45360137858905</v>
      </c>
      <c r="F26" s="33" t="n">
        <f aca="false">(D26-D25)/D25</f>
        <v>0.0400000000000001</v>
      </c>
      <c r="G26" s="33" t="n">
        <f aca="false">(E26-E25)/E25</f>
        <v>0.019803902718557</v>
      </c>
      <c r="I26" s="32" t="n">
        <f aca="false">E26/$E$10</f>
        <v>1.36856905040527</v>
      </c>
      <c r="J26" s="32" t="n">
        <f aca="false">100*E26/$E$10</f>
        <v>136.856905040527</v>
      </c>
      <c r="L26" s="28"/>
    </row>
    <row r="27" customFormat="false" ht="15.75" hidden="false" customHeight="true" outlineLevel="0" collapsed="false">
      <c r="A27" s="29" t="n">
        <f aca="false">A26+1</f>
        <v>2017</v>
      </c>
      <c r="B27" s="30" t="n">
        <f aca="false">B26*(1+$G$7)</f>
        <v>1.94790049555628</v>
      </c>
      <c r="C27" s="30" t="n">
        <f aca="false">E27*B27</f>
        <v>2.88754501887348</v>
      </c>
      <c r="D27" s="16" t="n">
        <f aca="false">D26+$E$7*$F$7*B26</f>
        <v>2.43487561944535</v>
      </c>
      <c r="E27" s="16" t="n">
        <f aca="false">D27^$D$7*(1-$F$7)</f>
        <v>1.48238835888219</v>
      </c>
      <c r="F27" s="33" t="n">
        <f aca="false">(D27-D26)/D26</f>
        <v>0.04</v>
      </c>
      <c r="G27" s="33" t="n">
        <f aca="false">(E27-E26)/E26</f>
        <v>0.0198039027185569</v>
      </c>
      <c r="I27" s="32" t="n">
        <f aca="false">E27/$E$10</f>
        <v>1.39567205874313</v>
      </c>
      <c r="J27" s="32" t="n">
        <f aca="false">100*E27/$E$10</f>
        <v>139.567205874313</v>
      </c>
      <c r="L27" s="28"/>
    </row>
    <row r="28" customFormat="false" ht="15.75" hidden="false" customHeight="true" outlineLevel="0" collapsed="false">
      <c r="A28" s="29" t="n">
        <f aca="false">A27+1</f>
        <v>2018</v>
      </c>
      <c r="B28" s="30" t="n">
        <f aca="false">B27*(1+$G$7)</f>
        <v>2.02581651537853</v>
      </c>
      <c r="C28" s="30" t="n">
        <f aca="false">E28*B28</f>
        <v>3.06251886670361</v>
      </c>
      <c r="D28" s="16" t="n">
        <f aca="false">D27+$E$7*$F$7*B27</f>
        <v>2.53227064422316</v>
      </c>
      <c r="E28" s="16" t="n">
        <f aca="false">D28^$D$7*(1-$F$7)</f>
        <v>1.51174543373261</v>
      </c>
      <c r="F28" s="33" t="n">
        <f aca="false">(D28-D27)/D27</f>
        <v>0.0400000000000001</v>
      </c>
      <c r="G28" s="33" t="n">
        <f aca="false">(E28-E27)/E27</f>
        <v>0.019803902718557</v>
      </c>
      <c r="I28" s="32" t="n">
        <f aca="false">E28/$E$10</f>
        <v>1.42331181242148</v>
      </c>
      <c r="J28" s="32" t="n">
        <f aca="false">100*E28/$E$10</f>
        <v>142.331181242148</v>
      </c>
      <c r="L28" s="28"/>
    </row>
    <row r="29" customFormat="false" ht="15.75" hidden="false" customHeight="true" outlineLevel="0" collapsed="false">
      <c r="A29" s="29" t="n">
        <f aca="false">A28+1</f>
        <v>2019</v>
      </c>
      <c r="B29" s="30" t="n">
        <f aca="false">B28*(1+$G$7)</f>
        <v>2.10684917599367</v>
      </c>
      <c r="C29" s="30" t="n">
        <f aca="false">E29*B29</f>
        <v>3.2480954401101</v>
      </c>
      <c r="D29" s="16" t="n">
        <f aca="false">D28+$E$7*$F$7*B28</f>
        <v>2.63356146999209</v>
      </c>
      <c r="E29" s="16" t="n">
        <f aca="false">D29^$D$7*(1-$F$7)</f>
        <v>1.54168389323748</v>
      </c>
      <c r="F29" s="33" t="n">
        <f aca="false">(D29-D28)/D28</f>
        <v>0.04</v>
      </c>
      <c r="G29" s="33" t="n">
        <f aca="false">(E29-E28)/E28</f>
        <v>0.0198039027185571</v>
      </c>
      <c r="I29" s="32" t="n">
        <f aca="false">E29/$E$10</f>
        <v>1.45149894109285</v>
      </c>
      <c r="J29" s="32" t="n">
        <f aca="false">100*E29/$E$10</f>
        <v>145.149894109285</v>
      </c>
      <c r="L29" s="28"/>
    </row>
    <row r="30" customFormat="false" ht="15.75" hidden="false" customHeight="true" outlineLevel="0" collapsed="false">
      <c r="A30" s="29" t="n">
        <f aca="false">A29+1</f>
        <v>2020</v>
      </c>
      <c r="B30" s="30" t="n">
        <f aca="false">B29*(1+$G$7)</f>
        <v>2.19112314303342</v>
      </c>
      <c r="C30" s="30" t="n">
        <f aca="false">E30*B30</f>
        <v>3.44491722247569</v>
      </c>
      <c r="D30" s="16" t="n">
        <f aca="false">D29+$E$7*$F$7*B29</f>
        <v>2.73890392879177</v>
      </c>
      <c r="E30" s="16" t="n">
        <f aca="false">D30^$D$7*(1-$F$7)</f>
        <v>1.57221525108192</v>
      </c>
      <c r="F30" s="33" t="n">
        <f aca="false">(D30-D29)/D29</f>
        <v>0.0400000000000001</v>
      </c>
      <c r="G30" s="33" t="n">
        <f aca="false">(E30-E29)/E29</f>
        <v>0.0198039027185569</v>
      </c>
      <c r="I30" s="32" t="n">
        <f aca="false">E30/$E$10</f>
        <v>1.48024428491834</v>
      </c>
      <c r="J30" s="32" t="n">
        <f aca="false">100*E30/$E$10</f>
        <v>148.024428491834</v>
      </c>
      <c r="L30" s="28"/>
    </row>
    <row r="31" customFormat="false" ht="15.75" hidden="false" customHeight="true" outlineLevel="0" collapsed="false">
      <c r="A31" s="29" t="n">
        <f aca="false">A30+1</f>
        <v>2021</v>
      </c>
      <c r="B31" s="30" t="n">
        <f aca="false">B30*(1+$G$7)</f>
        <v>2.27876806875476</v>
      </c>
      <c r="C31" s="30" t="n">
        <f aca="false">E31*B31</f>
        <v>3.653665629144</v>
      </c>
      <c r="D31" s="16" t="n">
        <f aca="false">D30+$E$7*$F$7*B30</f>
        <v>2.84846008594345</v>
      </c>
      <c r="E31" s="16" t="n">
        <f aca="false">D31^$D$7*(1-$F$7)</f>
        <v>1.60335124896698</v>
      </c>
      <c r="F31" s="33" t="n">
        <f aca="false">(D31-D30)/D30</f>
        <v>0.0400000000000001</v>
      </c>
      <c r="G31" s="33" t="n">
        <f aca="false">(E31-E30)/E30</f>
        <v>0.0198039027185572</v>
      </c>
      <c r="I31" s="32" t="n">
        <f aca="false">E31/$E$10</f>
        <v>1.50955889873657</v>
      </c>
      <c r="J31" s="32" t="n">
        <f aca="false">100*E31/$E$10</f>
        <v>150.955889873657</v>
      </c>
      <c r="L31" s="28"/>
    </row>
    <row r="32" customFormat="false" ht="15.75" hidden="false" customHeight="true" outlineLevel="0" collapsed="false">
      <c r="A32" s="29" t="n">
        <f aca="false">A31+1</f>
        <v>2022</v>
      </c>
      <c r="B32" s="30" t="n">
        <f aca="false">B31*(1+$G$7)</f>
        <v>2.36991879150495</v>
      </c>
      <c r="C32" s="30" t="n">
        <f aca="false">E32*B32</f>
        <v>3.87506336654289</v>
      </c>
      <c r="D32" s="16" t="n">
        <f aca="false">D31+$E$7*$F$7*B31</f>
        <v>2.96239848938118</v>
      </c>
      <c r="E32" s="16" t="n">
        <f aca="false">D32^$D$7*(1-$F$7)</f>
        <v>1.63510386112519</v>
      </c>
      <c r="F32" s="33" t="n">
        <f aca="false">(D32-D31)/D31</f>
        <v>0.04</v>
      </c>
      <c r="G32" s="33" t="n">
        <f aca="false">(E32-E31)/E31</f>
        <v>0.019803902718557</v>
      </c>
      <c r="I32" s="32" t="n">
        <f aca="false">E32/$E$10</f>
        <v>1.53945405631508</v>
      </c>
      <c r="J32" s="32" t="n">
        <f aca="false">100*E32/$E$10</f>
        <v>153.945405631508</v>
      </c>
      <c r="L32" s="28"/>
    </row>
    <row r="33" customFormat="false" ht="15.75" hidden="false" customHeight="true" outlineLevel="0" collapsed="false">
      <c r="A33" s="29" t="n">
        <f aca="false">A32+1</f>
        <v>2023</v>
      </c>
      <c r="B33" s="30" t="n">
        <f aca="false">B32*(1+$G$7)</f>
        <v>2.46471554316515</v>
      </c>
      <c r="C33" s="30" t="n">
        <f aca="false">E33*B33</f>
        <v>4.10987693426144</v>
      </c>
      <c r="D33" s="16" t="n">
        <f aca="false">D32+$E$7*$F$7*B32</f>
        <v>3.08089442895643</v>
      </c>
      <c r="E33" s="16" t="n">
        <f aca="false">D33^$D$7*(1-$F$7)</f>
        <v>1.66748529892565</v>
      </c>
      <c r="F33" s="33" t="n">
        <f aca="false">(D33-D32)/D32</f>
        <v>0.0399999999999999</v>
      </c>
      <c r="G33" s="33" t="n">
        <f aca="false">(E33-E32)/E32</f>
        <v>0.0198039027185569</v>
      </c>
      <c r="I33" s="32" t="n">
        <f aca="false">E33/$E$10</f>
        <v>1.56994125468603</v>
      </c>
      <c r="J33" s="32" t="n">
        <f aca="false">100*E33/$E$10</f>
        <v>156.994125468603</v>
      </c>
      <c r="L33" s="28"/>
    </row>
    <row r="34" customFormat="false" ht="15.75" hidden="false" customHeight="true" outlineLevel="0" collapsed="false">
      <c r="A34" s="29" t="n">
        <f aca="false">A33+1</f>
        <v>2024</v>
      </c>
      <c r="B34" s="30" t="n">
        <f aca="false">B33*(1+$G$7)</f>
        <v>2.56330416489175</v>
      </c>
      <c r="C34" s="30" t="n">
        <f aca="false">E34*B34</f>
        <v>4.35891927874291</v>
      </c>
      <c r="D34" s="16" t="n">
        <f aca="false">D33+$E$7*$F$7*B33</f>
        <v>3.20413020611469</v>
      </c>
      <c r="E34" s="16" t="n">
        <f aca="false">D34^$D$7*(1-$F$7)</f>
        <v>1.7005080155702</v>
      </c>
      <c r="F34" s="33" t="n">
        <f aca="false">(D34-D33)/D33</f>
        <v>0.0400000000000001</v>
      </c>
      <c r="G34" s="33" t="n">
        <f aca="false">(E34-E33)/E33</f>
        <v>0.019803902718557</v>
      </c>
      <c r="I34" s="32" t="n">
        <f aca="false">E34/$E$10</f>
        <v>1.60103221856768</v>
      </c>
      <c r="J34" s="32" t="n">
        <f aca="false">100*E34/$E$10</f>
        <v>160.103221856768</v>
      </c>
      <c r="L34" s="28"/>
    </row>
    <row r="35" customFormat="false" ht="15.75" hidden="false" customHeight="true" outlineLevel="0" collapsed="false">
      <c r="A35" s="29" t="n">
        <f aca="false">A34+1</f>
        <v>2025</v>
      </c>
      <c r="B35" s="30" t="n">
        <f aca="false">B34*(1+$G$7)</f>
        <v>2.66583633148742</v>
      </c>
      <c r="C35" s="30" t="n">
        <f aca="false">E35*B35</f>
        <v>4.62305260778106</v>
      </c>
      <c r="D35" s="16" t="n">
        <f aca="false">D34+$E$7*$F$7*B34</f>
        <v>3.33229541435928</v>
      </c>
      <c r="E35" s="16" t="n">
        <f aca="false">D35^$D$7*(1-$F$7)</f>
        <v>1.73418471088268</v>
      </c>
      <c r="F35" s="33" t="n">
        <f aca="false">(D35-D34)/D34</f>
        <v>0.04</v>
      </c>
      <c r="G35" s="33" t="n">
        <f aca="false">(E35-E34)/E34</f>
        <v>0.0198039027185569</v>
      </c>
      <c r="I35" s="32" t="n">
        <f aca="false">E35/$E$10</f>
        <v>1.63273890487347</v>
      </c>
      <c r="J35" s="32" t="n">
        <f aca="false">100*E35/$E$10</f>
        <v>163.273890487347</v>
      </c>
      <c r="L35" s="28"/>
    </row>
    <row r="36" customFormat="false" ht="15.75" hidden="false" customHeight="true" outlineLevel="0" collapsed="false">
      <c r="A36" s="29" t="n">
        <f aca="false">A35+1</f>
        <v>2026</v>
      </c>
      <c r="B36" s="30" t="n">
        <f aca="false">B35*(1+$G$7)</f>
        <v>2.77246978474692</v>
      </c>
      <c r="C36" s="30" t="n">
        <f aca="false">E36*B36</f>
        <v>4.90319137556386</v>
      </c>
      <c r="D36" s="16" t="n">
        <f aca="false">D35+$E$7*$F$7*B35</f>
        <v>3.46558723093365</v>
      </c>
      <c r="E36" s="16" t="n">
        <f aca="false">D36^$D$7*(1-$F$7)</f>
        <v>1.76852833619301</v>
      </c>
      <c r="F36" s="33" t="n">
        <f aca="false">(D36-D35)/D35</f>
        <v>0.04</v>
      </c>
      <c r="G36" s="33" t="n">
        <f aca="false">(E36-E35)/E35</f>
        <v>0.019803902718557</v>
      </c>
      <c r="I36" s="32" t="n">
        <f aca="false">E36/$E$10</f>
        <v>1.66507350731039</v>
      </c>
      <c r="J36" s="32" t="n">
        <f aca="false">100*E36/$E$10</f>
        <v>166.507350731039</v>
      </c>
      <c r="L36" s="28"/>
    </row>
    <row r="37" customFormat="false" ht="15.75" hidden="false" customHeight="true" outlineLevel="0" collapsed="false">
      <c r="A37" s="29" t="n">
        <f aca="false">A36+1</f>
        <v>2027</v>
      </c>
      <c r="B37" s="30" t="n">
        <f aca="false">B36*(1+$G$7)</f>
        <v>2.8833685761368</v>
      </c>
      <c r="C37" s="30" t="n">
        <f aca="false">E37*B37</f>
        <v>5.20030544859904</v>
      </c>
      <c r="D37" s="16" t="n">
        <f aca="false">D36+$E$7*$F$7*B36</f>
        <v>3.60421072017099</v>
      </c>
      <c r="E37" s="16" t="n">
        <f aca="false">D37^$D$7*(1-$F$7)</f>
        <v>1.80355209931799</v>
      </c>
      <c r="F37" s="33" t="n">
        <f aca="false">(D37-D36)/D36</f>
        <v>0.0400000000000001</v>
      </c>
      <c r="G37" s="33" t="n">
        <f aca="false">(E37-E36)/E36</f>
        <v>0.0198039027185569</v>
      </c>
      <c r="I37" s="32" t="n">
        <f aca="false">E37/$E$10</f>
        <v>1.69804846106841</v>
      </c>
      <c r="J37" s="32" t="n">
        <f aca="false">100*E37/$E$10</f>
        <v>169.804846106841</v>
      </c>
      <c r="L37" s="28"/>
    </row>
    <row r="38" customFormat="false" ht="15.75" hidden="false" customHeight="true" outlineLevel="0" collapsed="false">
      <c r="A38" s="29" t="n">
        <f aca="false">A37+1</f>
        <v>2028</v>
      </c>
      <c r="B38" s="30" t="n">
        <f aca="false">B37*(1+$G$7)</f>
        <v>2.99870331918227</v>
      </c>
      <c r="C38" s="30" t="n">
        <f aca="false">E38*B38</f>
        <v>5.51542346348227</v>
      </c>
      <c r="D38" s="16" t="n">
        <f aca="false">D37+$E$7*$F$7*B37</f>
        <v>3.74837914897783</v>
      </c>
      <c r="E38" s="16" t="n">
        <f aca="false">D38^$D$7*(1-$F$7)</f>
        <v>1.83926946964073</v>
      </c>
      <c r="F38" s="33" t="n">
        <f aca="false">(D38-D37)/D37</f>
        <v>0.04</v>
      </c>
      <c r="G38" s="33" t="n">
        <f aca="false">(E38-E37)/E37</f>
        <v>0.0198039027185571</v>
      </c>
      <c r="I38" s="32" t="n">
        <f aca="false">E38/$E$10</f>
        <v>1.7316764476028</v>
      </c>
      <c r="J38" s="32" t="n">
        <f aca="false">100*E38/$E$10</f>
        <v>173.16764476028</v>
      </c>
      <c r="L38" s="28"/>
    </row>
    <row r="39" customFormat="false" ht="15.75" hidden="false" customHeight="true" outlineLevel="0" collapsed="false">
      <c r="A39" s="29" t="n">
        <f aca="false">A38+1</f>
        <v>2029</v>
      </c>
      <c r="B39" s="30" t="n">
        <f aca="false">B38*(1+$G$7)</f>
        <v>3.11865145194956</v>
      </c>
      <c r="C39" s="30" t="n">
        <f aca="false">E39*B39</f>
        <v>5.84963638813291</v>
      </c>
      <c r="D39" s="16" t="n">
        <f aca="false">D38+$E$7*$F$7*B38</f>
        <v>3.89831431493695</v>
      </c>
      <c r="E39" s="16" t="n">
        <f aca="false">D39^$D$7*(1-$F$7)</f>
        <v>1.87569418329071</v>
      </c>
      <c r="F39" s="33" t="n">
        <f aca="false">(D39-D38)/D38</f>
        <v>0.04</v>
      </c>
      <c r="G39" s="33" t="n">
        <f aca="false">(E39-E38)/E38</f>
        <v>0.0198039027185569</v>
      </c>
      <c r="I39" s="32" t="n">
        <f aca="false">E39/$E$10</f>
        <v>1.76597039951115</v>
      </c>
      <c r="J39" s="32" t="n">
        <f aca="false">100*E39/$E$10</f>
        <v>176.597039951115</v>
      </c>
      <c r="L39" s="28"/>
    </row>
    <row r="40" customFormat="false" ht="15.75" hidden="false" customHeight="true" outlineLevel="0" collapsed="false">
      <c r="A40" s="29" t="n">
        <f aca="false">A39+1</f>
        <v>2030</v>
      </c>
      <c r="B40" s="30" t="n">
        <f aca="false">B39*(1+$G$7)</f>
        <v>3.24339751002754</v>
      </c>
      <c r="C40" s="30" t="n">
        <f aca="false">E40*B40</f>
        <v>6.20410129882652</v>
      </c>
      <c r="D40" s="16" t="n">
        <f aca="false">D39+$E$7*$F$7*B39</f>
        <v>4.05424688753442</v>
      </c>
      <c r="E40" s="16" t="n">
        <f aca="false">D40^$D$7*(1-$F$7)</f>
        <v>1.91284024842636</v>
      </c>
      <c r="F40" s="33" t="n">
        <f aca="false">(D40-D39)/D39</f>
        <v>0.0400000000000001</v>
      </c>
      <c r="G40" s="33" t="n">
        <f aca="false">(E40-E39)/E39</f>
        <v>0.0198039027185571</v>
      </c>
      <c r="I40" s="32" t="n">
        <f aca="false">E40/$E$10</f>
        <v>1.80094350550692</v>
      </c>
      <c r="J40" s="32" t="n">
        <f aca="false">100*E40/$E$10</f>
        <v>180.094350550692</v>
      </c>
      <c r="L40" s="28"/>
    </row>
    <row r="41" customFormat="false" ht="15.75" hidden="false" customHeight="true" outlineLevel="0" collapsed="false">
      <c r="A41" s="29" t="n">
        <f aca="false">A40+1</f>
        <v>2031</v>
      </c>
      <c r="B41" s="30" t="n">
        <f aca="false">B40*(1+$G$7)</f>
        <v>3.37313341042864</v>
      </c>
      <c r="C41" s="30" t="n">
        <f aca="false">E41*B41</f>
        <v>6.58004538610074</v>
      </c>
      <c r="D41" s="16" t="n">
        <f aca="false">D40+$E$7*$F$7*B40</f>
        <v>4.2164167630358</v>
      </c>
      <c r="E41" s="16" t="n">
        <f aca="false">D41^$D$7*(1-$F$7)</f>
        <v>1.95072195062234</v>
      </c>
      <c r="F41" s="33" t="n">
        <f aca="false">(D41-D40)/D40</f>
        <v>0.0399999999999999</v>
      </c>
      <c r="G41" s="33" t="n">
        <f aca="false">(E41-E40)/E40</f>
        <v>0.0198039027185569</v>
      </c>
      <c r="I41" s="32" t="n">
        <f aca="false">E41/$E$10</f>
        <v>1.83660921549159</v>
      </c>
      <c r="J41" s="32" t="n">
        <f aca="false">100*E41/$E$10</f>
        <v>183.660921549159</v>
      </c>
      <c r="L41" s="28"/>
    </row>
    <row r="42" customFormat="false" ht="15.75" hidden="false" customHeight="true" outlineLevel="0" collapsed="false">
      <c r="A42" s="29" t="n">
        <f aca="false">A41+1</f>
        <v>2032</v>
      </c>
      <c r="B42" s="30" t="n">
        <f aca="false">B41*(1+$G$7)</f>
        <v>3.50805874684579</v>
      </c>
      <c r="C42" s="30" t="n">
        <f aca="false">E42*B42</f>
        <v>6.97877020340319</v>
      </c>
      <c r="D42" s="16" t="n">
        <f aca="false">D41+$E$7*$F$7*B41</f>
        <v>4.38507343355723</v>
      </c>
      <c r="E42" s="16" t="n">
        <f aca="false">D42^$D$7*(1-$F$7)</f>
        <v>1.98935385836341</v>
      </c>
      <c r="F42" s="33" t="n">
        <f aca="false">(D42-D41)/D41</f>
        <v>0.0400000000000001</v>
      </c>
      <c r="G42" s="33" t="n">
        <f aca="false">(E42-E41)/E41</f>
        <v>0.0198039027185571</v>
      </c>
      <c r="I42" s="32" t="n">
        <f aca="false">E42/$E$10</f>
        <v>1.87298124572719</v>
      </c>
      <c r="J42" s="32" t="n">
        <f aca="false">100*E42/$E$10</f>
        <v>187.298124572719</v>
      </c>
      <c r="L42" s="28"/>
    </row>
    <row r="43" customFormat="false" ht="15.75" hidden="false" customHeight="true" outlineLevel="0" collapsed="false">
      <c r="A43" s="29" t="n">
        <f aca="false">A42+1</f>
        <v>2033</v>
      </c>
      <c r="B43" s="30" t="n">
        <f aca="false">B42*(1+$G$7)</f>
        <v>3.64838109671962</v>
      </c>
      <c r="C43" s="30" t="n">
        <f aca="false">E43*B43</f>
        <v>7.40165617319082</v>
      </c>
      <c r="D43" s="16" t="n">
        <f aca="false">D42+$E$7*$F$7*B42</f>
        <v>4.56047637089952</v>
      </c>
      <c r="E43" s="16" t="n">
        <f aca="false">D43^$D$7*(1-$F$7)</f>
        <v>2.02875082864723</v>
      </c>
      <c r="F43" s="33" t="n">
        <f aca="false">(D43-D42)/D42</f>
        <v>0.04</v>
      </c>
      <c r="G43" s="33" t="n">
        <f aca="false">(E43-E42)/E42</f>
        <v>0.0198039027185569</v>
      </c>
      <c r="I43" s="32" t="n">
        <f aca="false">E43/$E$10</f>
        <v>1.91007358411126</v>
      </c>
      <c r="J43" s="32" t="n">
        <f aca="false">100*E43/$E$10</f>
        <v>191.007358411126</v>
      </c>
      <c r="L43" s="28"/>
    </row>
    <row r="44" customFormat="false" ht="15.75" hidden="false" customHeight="true" outlineLevel="0" collapsed="false">
      <c r="A44" s="29" t="n">
        <f aca="false">A43+1</f>
        <v>2034</v>
      </c>
      <c r="B44" s="30" t="n">
        <f aca="false">B43*(1+$G$7)</f>
        <v>3.79431634058841</v>
      </c>
      <c r="C44" s="30" t="n">
        <f aca="false">E44*B44</f>
        <v>7.85016736608093</v>
      </c>
      <c r="D44" s="16" t="n">
        <f aca="false">D43+$E$7*$F$7*B43</f>
        <v>4.7428954257355</v>
      </c>
      <c r="E44" s="16" t="n">
        <f aca="false">D44^$D$7*(1-$F$7)</f>
        <v>2.06892801269795</v>
      </c>
      <c r="F44" s="33" t="n">
        <f aca="false">(D44-D43)/D43</f>
        <v>0.0400000000000001</v>
      </c>
      <c r="G44" s="33" t="n">
        <f aca="false">(E44-E43)/E43</f>
        <v>0.0198039027185572</v>
      </c>
      <c r="I44" s="32" t="n">
        <f aca="false">E44/$E$10</f>
        <v>1.94790049555628</v>
      </c>
      <c r="J44" s="32" t="n">
        <f aca="false">100*E44/$E$10</f>
        <v>194.790049555628</v>
      </c>
      <c r="L44" s="28"/>
    </row>
    <row r="45" customFormat="false" ht="15.75" hidden="false" customHeight="true" outlineLevel="0" collapsed="false">
      <c r="A45" s="29" t="n">
        <f aca="false">A44+1</f>
        <v>2035</v>
      </c>
      <c r="B45" s="30" t="n">
        <f aca="false">B44*(1+$G$7)</f>
        <v>3.94608899421194</v>
      </c>
      <c r="C45" s="30" t="n">
        <f aca="false">E45*B45</f>
        <v>8.32585656960012</v>
      </c>
      <c r="D45" s="16" t="n">
        <f aca="false">D44+$E$7*$F$7*B44</f>
        <v>4.93261124276493</v>
      </c>
      <c r="E45" s="16" t="n">
        <f aca="false">D45^$D$7*(1-$F$7)</f>
        <v>2.10990086179312</v>
      </c>
      <c r="F45" s="33" t="n">
        <f aca="false">(D45-D44)/D44</f>
        <v>0.0400000000000001</v>
      </c>
      <c r="G45" s="33" t="n">
        <f aca="false">(E45-E44)/E44</f>
        <v>0.0198039027185569</v>
      </c>
      <c r="I45" s="32" t="n">
        <f aca="false">E45/$E$10</f>
        <v>1.98647652747571</v>
      </c>
      <c r="J45" s="32" t="n">
        <f aca="false">100*E45/$E$10</f>
        <v>198.647652747571</v>
      </c>
      <c r="L45" s="28"/>
    </row>
    <row r="46" customFormat="false" ht="13.2" hidden="false" customHeight="false" outlineLevel="0" collapsed="false">
      <c r="A46" s="29" t="n">
        <f aca="false">A45+1</f>
        <v>2036</v>
      </c>
      <c r="B46" s="30" t="n">
        <f aca="false">B45*(1+$G$7)</f>
        <v>4.10393255398042</v>
      </c>
      <c r="C46" s="30" t="n">
        <f aca="false">E46*B46</f>
        <v>8.83037066407926</v>
      </c>
      <c r="D46" s="16" t="n">
        <f aca="false">D45+$E$7*$F$7*B45</f>
        <v>5.12991569247552</v>
      </c>
      <c r="E46" s="16" t="n">
        <f aca="false">D46^$D$7*(1-$F$7)</f>
        <v>2.15168513320587</v>
      </c>
      <c r="F46" s="33" t="n">
        <f aca="false">(D46-D45)/D45</f>
        <v>0.0400000000000001</v>
      </c>
      <c r="G46" s="33" t="n">
        <f aca="false">(E46-E45)/E45</f>
        <v>0.0198039027185569</v>
      </c>
      <c r="I46" s="32" t="n">
        <f aca="false">E46/$E$10</f>
        <v>2.02581651537853</v>
      </c>
      <c r="J46" s="32" t="n">
        <f aca="false">100*E46/$E$10</f>
        <v>202.581651537853</v>
      </c>
      <c r="L46" s="28"/>
    </row>
    <row r="47" customFormat="false" ht="13.2" hidden="false" customHeight="false" outlineLevel="0" collapsed="false">
      <c r="A47" s="29" t="n">
        <f aca="false">A46+1</f>
        <v>2037</v>
      </c>
      <c r="B47" s="30" t="n">
        <f aca="false">B46*(1+$G$7)</f>
        <v>4.26808985613964</v>
      </c>
      <c r="C47" s="30" t="n">
        <f aca="false">E47*B47</f>
        <v>9.36545632430667</v>
      </c>
      <c r="D47" s="16" t="n">
        <f aca="false">D46+$E$7*$F$7*B46</f>
        <v>5.33511232017454</v>
      </c>
      <c r="E47" s="16" t="n">
        <f aca="false">D47^$D$7*(1-$F$7)</f>
        <v>2.19429689626484</v>
      </c>
      <c r="F47" s="33" t="n">
        <f aca="false">(D47-D46)/D46</f>
        <v>0.04</v>
      </c>
      <c r="G47" s="33" t="n">
        <f aca="false">(E47-E46)/E46</f>
        <v>0.0198039027185569</v>
      </c>
      <c r="I47" s="32" t="n">
        <f aca="false">E47/$E$10</f>
        <v>2.06593558857473</v>
      </c>
      <c r="J47" s="32" t="n">
        <f aca="false">100*E47/$E$10</f>
        <v>206.593558857473</v>
      </c>
      <c r="L47" s="28"/>
    </row>
    <row r="48" customFormat="false" ht="13.2" hidden="false" customHeight="false" outlineLevel="0" collapsed="false">
      <c r="A48" s="29" t="n">
        <f aca="false">A47+1</f>
        <v>2038</v>
      </c>
      <c r="B48" s="30" t="n">
        <f aca="false">B47*(1+$G$7)</f>
        <v>4.43881345038522</v>
      </c>
      <c r="C48" s="30" t="n">
        <f aca="false">E48*B48</f>
        <v>9.93296606667886</v>
      </c>
      <c r="D48" s="16" t="n">
        <f aca="false">D47+$E$7*$F$7*B47</f>
        <v>5.54851681298153</v>
      </c>
      <c r="E48" s="16" t="n">
        <f aca="false">D48^$D$7*(1-$F$7)</f>
        <v>2.2377525385341</v>
      </c>
      <c r="F48" s="33" t="n">
        <f aca="false">(D48-D47)/D47</f>
        <v>0.04</v>
      </c>
      <c r="G48" s="33" t="n">
        <f aca="false">(E48-E47)/E47</f>
        <v>0.0198039027185569</v>
      </c>
      <c r="I48" s="32" t="n">
        <f aca="false">E48/$E$10</f>
        <v>2.10684917599367</v>
      </c>
      <c r="J48" s="32" t="n">
        <f aca="false">100*E48/$E$10</f>
        <v>210.684917599367</v>
      </c>
      <c r="L48" s="28"/>
    </row>
    <row r="49" customFormat="false" ht="13.2" hidden="false" customHeight="false" outlineLevel="0" collapsed="false">
      <c r="A49" s="29" t="n">
        <f aca="false">A48+1</f>
        <v>2039</v>
      </c>
      <c r="B49" s="30" t="n">
        <f aca="false">B48*(1+$G$7)</f>
        <v>4.61636598840063</v>
      </c>
      <c r="C49" s="30" t="n">
        <f aca="false">E49*B49</f>
        <v>10.5348646627849</v>
      </c>
      <c r="D49" s="16" t="n">
        <f aca="false">D48+$E$7*$F$7*B48</f>
        <v>5.77045748550079</v>
      </c>
      <c r="E49" s="16" t="n">
        <f aca="false">D49^$D$7*(1-$F$7)</f>
        <v>2.28206877211544</v>
      </c>
      <c r="F49" s="33" t="n">
        <f aca="false">(D49-D48)/D48</f>
        <v>0.04</v>
      </c>
      <c r="G49" s="33" t="n">
        <f aca="false">(E49-E48)/E48</f>
        <v>0.0198039027185571</v>
      </c>
      <c r="I49" s="32" t="n">
        <f aca="false">E49/$E$10</f>
        <v>2.14857301211772</v>
      </c>
      <c r="J49" s="32" t="n">
        <f aca="false">100*E49/$E$10</f>
        <v>214.857301211772</v>
      </c>
      <c r="L49" s="28"/>
    </row>
    <row r="50" customFormat="false" ht="13.2" hidden="false" customHeight="false" outlineLevel="0" collapsed="false">
      <c r="A50" s="29" t="n">
        <f aca="false">A49+1</f>
        <v>2040</v>
      </c>
      <c r="B50" s="30" t="n">
        <f aca="false">B49*(1+$G$7)</f>
        <v>4.80102062793666</v>
      </c>
      <c r="C50" s="30" t="n">
        <f aca="false">E50*B50</f>
        <v>11.1732359416287</v>
      </c>
      <c r="D50" s="16" t="n">
        <f aca="false">D49+$E$7*$F$7*B49</f>
        <v>6.00127578492082</v>
      </c>
      <c r="E50" s="16" t="n">
        <f aca="false">D50^$D$7*(1-$F$7)</f>
        <v>2.32726264007547</v>
      </c>
      <c r="F50" s="33" t="n">
        <f aca="false">(D50-D49)/D49</f>
        <v>0.0400000000000001</v>
      </c>
      <c r="G50" s="33" t="n">
        <f aca="false">(E50-E49)/E49</f>
        <v>0.0198039027185571</v>
      </c>
      <c r="I50" s="32" t="n">
        <f aca="false">E50/$E$10</f>
        <v>2.19112314303342</v>
      </c>
      <c r="J50" s="32" t="n">
        <f aca="false">100*E50/$E$10</f>
        <v>219.112314303342</v>
      </c>
      <c r="L50" s="28"/>
    </row>
    <row r="51" customFormat="false" ht="13.2" hidden="false" customHeight="false" outlineLevel="0" collapsed="false">
      <c r="A51" s="29" t="n">
        <f aca="false">A50+1</f>
        <v>2041</v>
      </c>
      <c r="B51" s="30" t="n">
        <f aca="false">B50*(1+$G$7)</f>
        <v>4.99306145305412</v>
      </c>
      <c r="C51" s="30" t="n">
        <f aca="false">E51*B51</f>
        <v>11.8502900040389</v>
      </c>
      <c r="D51" s="16" t="n">
        <f aca="false">D50+$E$7*$F$7*B50</f>
        <v>6.24132681631765</v>
      </c>
      <c r="E51" s="16" t="n">
        <f aca="false">D51^$D$7*(1-$F$7)</f>
        <v>2.37335152300005</v>
      </c>
      <c r="F51" s="33" t="n">
        <f aca="false">(D51-D50)/D50</f>
        <v>0.04</v>
      </c>
      <c r="G51" s="33" t="n">
        <f aca="false">(E51-E50)/E50</f>
        <v>0.0198039027185567</v>
      </c>
      <c r="I51" s="32" t="n">
        <f aca="false">E51/$E$10</f>
        <v>2.23451593260243</v>
      </c>
      <c r="J51" s="32" t="n">
        <f aca="false">100*E51/$E$10</f>
        <v>223.451593260243</v>
      </c>
      <c r="L51" s="28"/>
    </row>
    <row r="52" customFormat="false" ht="13.2" hidden="false" customHeight="false" outlineLevel="0" collapsed="false">
      <c r="A52" s="29" t="n">
        <f aca="false">A51+1</f>
        <v>2042</v>
      </c>
      <c r="B52" s="30" t="n">
        <f aca="false">B51*(1+$G$7)</f>
        <v>5.19278391117629</v>
      </c>
      <c r="C52" s="30" t="n">
        <f aca="false">E52*B52</f>
        <v>12.5683708742442</v>
      </c>
      <c r="D52" s="16" t="n">
        <f aca="false">D51+$E$7*$F$7*B51</f>
        <v>6.49097988897036</v>
      </c>
      <c r="E52" s="16" t="n">
        <f aca="false">D52^$D$7*(1-$F$7)</f>
        <v>2.42035314567849</v>
      </c>
      <c r="F52" s="33" t="n">
        <f aca="false">(D52-D51)/D51</f>
        <v>0.0400000000000001</v>
      </c>
      <c r="G52" s="33" t="n">
        <f aca="false">(E52-E51)/E51</f>
        <v>0.0198039027185572</v>
      </c>
      <c r="I52" s="32" t="n">
        <f aca="false">E52/$E$10</f>
        <v>2.27876806875476</v>
      </c>
      <c r="J52" s="32" t="n">
        <f aca="false">100*E52/$E$10</f>
        <v>227.876806875476</v>
      </c>
      <c r="L52" s="28"/>
    </row>
    <row r="53" customFormat="false" ht="13.2" hidden="false" customHeight="false" outlineLevel="0" collapsed="false">
      <c r="A53" s="29" t="n">
        <f aca="false">A52+1</f>
        <v>2043</v>
      </c>
      <c r="B53" s="30" t="n">
        <f aca="false">B52*(1+$G$7)</f>
        <v>5.40049526762334</v>
      </c>
      <c r="C53" s="30" t="n">
        <f aca="false">E53*B53</f>
        <v>13.3299646151032</v>
      </c>
      <c r="D53" s="16" t="n">
        <f aca="false">D52+$E$7*$F$7*B52</f>
        <v>6.75061908452917</v>
      </c>
      <c r="E53" s="16" t="n">
        <f aca="false">D53^$D$7*(1-$F$7)</f>
        <v>2.46828558392006</v>
      </c>
      <c r="F53" s="33" t="n">
        <f aca="false">(D53-D52)/D52</f>
        <v>0.04</v>
      </c>
      <c r="G53" s="33" t="n">
        <f aca="false">(E53-E52)/E52</f>
        <v>0.0198039027185569</v>
      </c>
      <c r="I53" s="32" t="n">
        <f aca="false">E53/$E$10</f>
        <v>2.32389656990653</v>
      </c>
      <c r="J53" s="32" t="n">
        <f aca="false">100*E53/$E$10</f>
        <v>232.389656990653</v>
      </c>
      <c r="L53" s="28"/>
    </row>
    <row r="54" customFormat="false" ht="13.2" hidden="false" customHeight="false" outlineLevel="0" collapsed="false">
      <c r="A54" s="29" t="n">
        <f aca="false">A53+1</f>
        <v>2044</v>
      </c>
      <c r="B54" s="30" t="n">
        <f aca="false">B53*(1+$G$7)</f>
        <v>5.61651507832828</v>
      </c>
      <c r="C54" s="30" t="n">
        <f aca="false">E54*B54</f>
        <v>14.1377079350858</v>
      </c>
      <c r="D54" s="16" t="n">
        <f aca="false">D53+$E$7*$F$7*B53</f>
        <v>7.02064384791034</v>
      </c>
      <c r="E54" s="16" t="n">
        <f aca="false">D54^$D$7*(1-$F$7)</f>
        <v>2.51716727150563</v>
      </c>
      <c r="F54" s="33" t="n">
        <f aca="false">(D54-D53)/D53</f>
        <v>0.0400000000000001</v>
      </c>
      <c r="G54" s="33" t="n">
        <f aca="false">(E54-E53)/E53</f>
        <v>0.019803902718557</v>
      </c>
      <c r="I54" s="32" t="n">
        <f aca="false">E54/$E$10</f>
        <v>2.36991879150495</v>
      </c>
      <c r="J54" s="32" t="n">
        <f aca="false">100*E54/$E$10</f>
        <v>236.991879150495</v>
      </c>
      <c r="L54" s="28"/>
    </row>
    <row r="55" customFormat="false" ht="13.2" hidden="false" customHeight="false" outlineLevel="0" collapsed="false">
      <c r="A55" s="29" t="n">
        <f aca="false">A54+1</f>
        <v>2045</v>
      </c>
      <c r="B55" s="30" t="n">
        <f aca="false">B54*(1+$G$7)</f>
        <v>5.84117568146141</v>
      </c>
      <c r="C55" s="30" t="n">
        <f aca="false">E55*B55</f>
        <v>14.9943973168034</v>
      </c>
      <c r="D55" s="16" t="n">
        <f aca="false">D54+$E$7*$F$7*B54</f>
        <v>7.30146960182675</v>
      </c>
      <c r="E55" s="16" t="n">
        <f aca="false">D55^$D$7*(1-$F$7)</f>
        <v>2.56701700727686</v>
      </c>
      <c r="F55" s="33" t="n">
        <f aca="false">(D55-D54)/D54</f>
        <v>0.04</v>
      </c>
      <c r="G55" s="33" t="n">
        <f aca="false">(E55-E54)/E54</f>
        <v>0.019803902718557</v>
      </c>
      <c r="I55" s="32" t="n">
        <f aca="false">E55/$E$10</f>
        <v>2.41685243270279</v>
      </c>
      <c r="J55" s="32" t="n">
        <f aca="false">100*E55/$E$10</f>
        <v>241.685243270279</v>
      </c>
      <c r="L55" s="28"/>
    </row>
    <row r="56" customFormat="false" ht="13.2" hidden="false" customHeight="false" outlineLevel="0" collapsed="false">
      <c r="A56" s="29" t="n">
        <f aca="false">A55+1</f>
        <v>2046</v>
      </c>
      <c r="B56" s="30" t="n">
        <f aca="false">B55*(1+$G$7)</f>
        <v>6.07482270871986</v>
      </c>
      <c r="C56" s="30" t="n">
        <f aca="false">E56*B56</f>
        <v>15.9029986986923</v>
      </c>
      <c r="D56" s="16" t="n">
        <f aca="false">D55+$E$7*$F$7*B55</f>
        <v>7.59352838589982</v>
      </c>
      <c r="E56" s="16" t="n">
        <f aca="false">D56^$D$7*(1-$F$7)</f>
        <v>2.61785396236585</v>
      </c>
      <c r="F56" s="33" t="n">
        <f aca="false">(D56-D55)/D55</f>
        <v>0.04</v>
      </c>
      <c r="G56" s="33" t="n">
        <f aca="false">(E56-E55)/E55</f>
        <v>0.019803902718557</v>
      </c>
      <c r="I56" s="32" t="n">
        <f aca="false">E56/$E$10</f>
        <v>2.46471554316515</v>
      </c>
      <c r="J56" s="32" t="n">
        <f aca="false">100*E56/$E$10</f>
        <v>246.471554316515</v>
      </c>
      <c r="L56" s="28"/>
    </row>
    <row r="57" customFormat="false" ht="13.2" hidden="false" customHeight="false" outlineLevel="0" collapsed="false">
      <c r="A57" s="29" t="n">
        <f aca="false">A56+1</f>
        <v>2047</v>
      </c>
      <c r="B57" s="30" t="n">
        <f aca="false">B56*(1+$G$7)</f>
        <v>6.31781561706866</v>
      </c>
      <c r="C57" s="30" t="n">
        <f aca="false">E57*B57</f>
        <v>16.8666577433688</v>
      </c>
      <c r="D57" s="16" t="n">
        <f aca="false">D56+$E$7*$F$7*B56</f>
        <v>7.89726952133582</v>
      </c>
      <c r="E57" s="16" t="n">
        <f aca="false">D57^$D$7*(1-$F$7)</f>
        <v>2.66969768756793</v>
      </c>
      <c r="F57" s="33" t="n">
        <f aca="false">(D57-D56)/D56</f>
        <v>0.0400000000000001</v>
      </c>
      <c r="G57" s="33" t="n">
        <f aca="false">(E57-E56)/E56</f>
        <v>0.019803902718557</v>
      </c>
      <c r="I57" s="32" t="n">
        <f aca="false">E57/$E$10</f>
        <v>2.5135265300109</v>
      </c>
      <c r="J57" s="32" t="n">
        <f aca="false">100*E57/$E$10</f>
        <v>251.35265300109</v>
      </c>
      <c r="L57" s="28"/>
    </row>
    <row r="58" customFormat="false" ht="13.2" hidden="false" customHeight="false" outlineLevel="0" collapsed="false">
      <c r="A58" s="29" t="n">
        <f aca="false">A57+1</f>
        <v>2048</v>
      </c>
      <c r="B58" s="30" t="n">
        <f aca="false">B57*(1+$G$7)</f>
        <v>6.5705282417514</v>
      </c>
      <c r="C58" s="30" t="n">
        <f aca="false">E58*B58</f>
        <v>17.8887107282059</v>
      </c>
      <c r="D58" s="16" t="n">
        <f aca="false">D57+$E$7*$F$7*B57</f>
        <v>8.21316030218925</v>
      </c>
      <c r="E58" s="16" t="n">
        <f aca="false">D58^$D$7*(1-$F$7)</f>
        <v>2.72256812086049</v>
      </c>
      <c r="F58" s="33" t="n">
        <f aca="false">(D58-D57)/D57</f>
        <v>0.04</v>
      </c>
      <c r="G58" s="33" t="n">
        <f aca="false">(E58-E57)/E57</f>
        <v>0.019803902718557</v>
      </c>
      <c r="I58" s="32" t="n">
        <f aca="false">E58/$E$10</f>
        <v>2.56330416489175</v>
      </c>
      <c r="J58" s="32" t="n">
        <f aca="false">100*E58/$E$10</f>
        <v>256.330416489175</v>
      </c>
      <c r="L58" s="28"/>
    </row>
    <row r="59" customFormat="false" ht="13.2" hidden="false" customHeight="false" outlineLevel="0" collapsed="false">
      <c r="A59" s="29" t="n">
        <f aca="false">A58+1</f>
        <v>2049</v>
      </c>
      <c r="B59" s="30" t="n">
        <f aca="false">B58*(1+$G$7)</f>
        <v>6.83334937142146</v>
      </c>
      <c r="C59" s="30" t="n">
        <f aca="false">E59*B59</f>
        <v>18.9726960958368</v>
      </c>
      <c r="D59" s="16" t="n">
        <f aca="false">D58+$E$7*$F$7*B58</f>
        <v>8.54168671427682</v>
      </c>
      <c r="E59" s="16" t="n">
        <f aca="false">D59^$D$7*(1-$F$7)</f>
        <v>2.77648559507065</v>
      </c>
      <c r="F59" s="33" t="n">
        <f aca="false">(D59-D58)/D58</f>
        <v>0.0399999999999999</v>
      </c>
      <c r="G59" s="33" t="n">
        <f aca="false">(E59-E58)/E58</f>
        <v>0.0198039027185568</v>
      </c>
      <c r="I59" s="32" t="n">
        <f aca="false">E59/$E$10</f>
        <v>2.61406759121134</v>
      </c>
      <c r="J59" s="32" t="n">
        <f aca="false">100*E59/$E$10</f>
        <v>261.406759121134</v>
      </c>
      <c r="L59" s="28"/>
    </row>
    <row r="60" customFormat="false" ht="13.2" hidden="false" customHeight="false" outlineLevel="0" collapsed="false">
      <c r="A60" s="29" t="n">
        <f aca="false">A59+1</f>
        <v>2050</v>
      </c>
      <c r="B60" s="30" t="n">
        <f aca="false">B59*(1+$G$7)</f>
        <v>7.10668334627832</v>
      </c>
      <c r="C60" s="30" t="n">
        <f aca="false">E60*B60</f>
        <v>20.1223667045726</v>
      </c>
      <c r="D60" s="16" t="n">
        <f aca="false">D59+$E$7*$F$7*B59</f>
        <v>8.88335418284789</v>
      </c>
      <c r="E60" s="16" t="n">
        <f aca="false">D60^$D$7*(1-$F$7)</f>
        <v>2.83147084569491</v>
      </c>
      <c r="F60" s="33" t="n">
        <f aca="false">(D60-D59)/D59</f>
        <v>0.04</v>
      </c>
      <c r="G60" s="33" t="n">
        <f aca="false">(E60-E59)/E59</f>
        <v>0.019803902718557</v>
      </c>
      <c r="I60" s="32" t="n">
        <f aca="false">E60/$E$10</f>
        <v>2.66583633148742</v>
      </c>
      <c r="J60" s="32" t="n">
        <f aca="false">100*E60/$E$10</f>
        <v>266.583633148742</v>
      </c>
      <c r="L60" s="28"/>
    </row>
    <row r="61" customFormat="false" ht="13.2" hidden="false" customHeight="false" outlineLevel="0" collapsed="false">
      <c r="A61" s="29" t="n">
        <f aca="false">A60+1</f>
        <v>2051</v>
      </c>
      <c r="B61" s="30" t="n">
        <f aca="false">B60*(1+$G$7)</f>
        <v>7.39095068012945</v>
      </c>
      <c r="C61" s="30" t="n">
        <f aca="false">E61*B61</f>
        <v>21.3417028211473</v>
      </c>
      <c r="D61" s="16" t="n">
        <f aca="false">D60+$E$7*$F$7*B60</f>
        <v>9.23868835016181</v>
      </c>
      <c r="E61" s="16" t="n">
        <f aca="false">D61^$D$7*(1-$F$7)</f>
        <v>2.88754501887348</v>
      </c>
      <c r="F61" s="33" t="n">
        <f aca="false">(D61-D60)/D60</f>
        <v>0.0400000000000001</v>
      </c>
      <c r="G61" s="33" t="n">
        <f aca="false">(E61-E60)/E60</f>
        <v>0.0198039027185571</v>
      </c>
      <c r="I61" s="32" t="n">
        <f aca="false">E61/$E$10</f>
        <v>2.71863029485979</v>
      </c>
      <c r="J61" s="32" t="n">
        <f aca="false">100*E61/$E$10</f>
        <v>271.863029485979</v>
      </c>
      <c r="L61" s="28"/>
    </row>
    <row r="62" customFormat="false" ht="13.2" hidden="false" customHeight="false" outlineLevel="0" collapsed="false">
      <c r="A62" s="29" t="n">
        <f aca="false">A61+1</f>
        <v>2052</v>
      </c>
      <c r="B62" s="30" t="n">
        <f aca="false">B61*(1+$G$7)</f>
        <v>7.68658870733463</v>
      </c>
      <c r="C62" s="30" t="n">
        <f aca="false">E62*B62</f>
        <v>22.6349259007723</v>
      </c>
      <c r="D62" s="16" t="n">
        <f aca="false">D61+$E$7*$F$7*B61</f>
        <v>9.60823588416828</v>
      </c>
      <c r="E62" s="16" t="n">
        <f aca="false">D62^$D$7*(1-$F$7)</f>
        <v>2.9447296795227</v>
      </c>
      <c r="F62" s="33" t="n">
        <f aca="false">(D62-D61)/D61</f>
        <v>0.0399999999999999</v>
      </c>
      <c r="G62" s="33" t="n">
        <f aca="false">(E62-E61)/E61</f>
        <v>0.0198039027185568</v>
      </c>
      <c r="I62" s="32" t="n">
        <f aca="false">E62/$E$10</f>
        <v>2.77246978474692</v>
      </c>
      <c r="J62" s="32" t="n">
        <f aca="false">100*E62/$E$10</f>
        <v>277.246978474692</v>
      </c>
      <c r="L62" s="28"/>
    </row>
    <row r="63" customFormat="false" ht="13.2" hidden="false" customHeight="false" outlineLevel="0" collapsed="false">
      <c r="A63" s="29" t="n">
        <f aca="false">A62+1</f>
        <v>2053</v>
      </c>
      <c r="B63" s="30" t="n">
        <f aca="false">B62*(1+$G$7)</f>
        <v>7.99405225562802</v>
      </c>
      <c r="C63" s="30" t="n">
        <f aca="false">E63*B63</f>
        <v>24.0065132022071</v>
      </c>
      <c r="D63" s="16" t="n">
        <f aca="false">D62+$E$7*$F$7*B62</f>
        <v>9.99256531953501</v>
      </c>
      <c r="E63" s="16" t="n">
        <f aca="false">D63^$D$7*(1-$F$7)</f>
        <v>3.00304681962842</v>
      </c>
      <c r="F63" s="33" t="n">
        <f aca="false">(D63-D62)/D62</f>
        <v>0.0400000000000001</v>
      </c>
      <c r="G63" s="33" t="n">
        <f aca="false">(E63-E62)/E62</f>
        <v>0.019803902718557</v>
      </c>
      <c r="I63" s="32" t="n">
        <f aca="false">E63/$E$10</f>
        <v>2.82737550665418</v>
      </c>
      <c r="J63" s="32" t="n">
        <f aca="false">100*E63/$E$10</f>
        <v>282.737550665418</v>
      </c>
      <c r="L63" s="28"/>
    </row>
    <row r="64" customFormat="false" ht="13.2" hidden="false" customHeight="false" outlineLevel="0" collapsed="false">
      <c r="A64" s="29" t="n">
        <f aca="false">A63+1</f>
        <v>2054</v>
      </c>
      <c r="B64" s="30" t="n">
        <f aca="false">B63*(1+$G$7)</f>
        <v>8.31381434585314</v>
      </c>
      <c r="C64" s="30" t="n">
        <f aca="false">E64*B64</f>
        <v>25.4612132884464</v>
      </c>
      <c r="D64" s="16" t="n">
        <f aca="false">D63+$E$7*$F$7*B63</f>
        <v>10.3922679323164</v>
      </c>
      <c r="E64" s="16" t="n">
        <f aca="false">D64^$D$7*(1-$F$7)</f>
        <v>3.06251886670361</v>
      </c>
      <c r="F64" s="33" t="n">
        <f aca="false">(D64-D63)/D63</f>
        <v>0.04</v>
      </c>
      <c r="G64" s="33" t="n">
        <f aca="false">(E64-E63)/E63</f>
        <v>0.019803902718557</v>
      </c>
      <c r="I64" s="32" t="n">
        <f aca="false">E64/$E$10</f>
        <v>2.88336857613679</v>
      </c>
      <c r="J64" s="32" t="n">
        <f aca="false">100*E64/$E$10</f>
        <v>288.336857613679</v>
      </c>
      <c r="L64" s="28"/>
    </row>
    <row r="65" customFormat="false" ht="13.2" hidden="false" customHeight="false" outlineLevel="0" collapsed="false">
      <c r="A65" s="29" t="n">
        <f aca="false">A64+1</f>
        <v>2055</v>
      </c>
      <c r="B65" s="30" t="n">
        <f aca="false">B64*(1+$G$7)</f>
        <v>8.64636691968726</v>
      </c>
      <c r="C65" s="30" t="n">
        <f aca="false">E65*B65</f>
        <v>27.0040624666875</v>
      </c>
      <c r="D65" s="16" t="n">
        <f aca="false">D64+$E$7*$F$7*B64</f>
        <v>10.8079586496091</v>
      </c>
      <c r="E65" s="16" t="n">
        <f aca="false">D65^$D$7*(1-$F$7)</f>
        <v>3.12316869241355</v>
      </c>
      <c r="F65" s="33" t="n">
        <f aca="false">(D65-D64)/D64</f>
        <v>0.04</v>
      </c>
      <c r="G65" s="33" t="n">
        <f aca="false">(E65-E64)/E64</f>
        <v>0.019803902718557</v>
      </c>
      <c r="I65" s="32" t="n">
        <f aca="false">E65/$E$10</f>
        <v>2.94047052692035</v>
      </c>
      <c r="J65" s="32" t="n">
        <f aca="false">100*E65/$E$10</f>
        <v>294.047052692035</v>
      </c>
      <c r="L65" s="28"/>
    </row>
    <row r="66" customFormat="false" ht="13.2" hidden="false" customHeight="false" outlineLevel="0" collapsed="false">
      <c r="A66" s="29" t="n">
        <f aca="false">A65+1</f>
        <v>2056</v>
      </c>
      <c r="B66" s="30" t="n">
        <f aca="false">B65*(1+$G$7)</f>
        <v>8.99222159647475</v>
      </c>
      <c r="C66" s="30" t="n">
        <f aca="false">E66*B66</f>
        <v>28.6404022244949</v>
      </c>
      <c r="D66" s="16" t="n">
        <f aca="false">D65+$E$7*$F$7*B65</f>
        <v>11.2402769955934</v>
      </c>
      <c r="E66" s="16" t="n">
        <f aca="false">D66^$D$7*(1-$F$7)</f>
        <v>3.18501962137175</v>
      </c>
      <c r="F66" s="33" t="n">
        <f aca="false">(D66-D65)/D65</f>
        <v>0.04</v>
      </c>
      <c r="G66" s="33" t="n">
        <f aca="false">(E66-E65)/E65</f>
        <v>0.019803902718557</v>
      </c>
      <c r="I66" s="32" t="n">
        <f aca="false">E66/$E$10</f>
        <v>2.99870331918227</v>
      </c>
      <c r="J66" s="32" t="n">
        <f aca="false">100*E66/$E$10</f>
        <v>299.870331918227</v>
      </c>
      <c r="L66" s="28"/>
    </row>
    <row r="67" customFormat="false" ht="13.2" hidden="false" customHeight="false" outlineLevel="0" collapsed="false">
      <c r="A67" s="29" t="n">
        <f aca="false">A66+1</f>
        <v>2057</v>
      </c>
      <c r="B67" s="30" t="n">
        <f aca="false">B66*(1+$G$7)</f>
        <v>9.35191046033374</v>
      </c>
      <c r="C67" s="30" t="n">
        <f aca="false">E67*B67</f>
        <v>30.3758977225279</v>
      </c>
      <c r="D67" s="16" t="n">
        <f aca="false">D66+$E$7*$F$7*B66</f>
        <v>11.6898880754172</v>
      </c>
      <c r="E67" s="16" t="n">
        <f aca="false">D67^$D$7*(1-$F$7)</f>
        <v>3.2480954401101</v>
      </c>
      <c r="F67" s="33" t="n">
        <f aca="false">(D67-D66)/D66</f>
        <v>0.04</v>
      </c>
      <c r="G67" s="33" t="n">
        <f aca="false">(E67-E66)/E66</f>
        <v>0.019803902718557</v>
      </c>
      <c r="I67" s="32" t="n">
        <f aca="false">E67/$E$10</f>
        <v>3.05808934799717</v>
      </c>
      <c r="J67" s="32" t="n">
        <f aca="false">100*E67/$E$10</f>
        <v>305.808934799717</v>
      </c>
      <c r="L67" s="28"/>
    </row>
    <row r="68" customFormat="false" ht="13.2" hidden="false" customHeight="false" outlineLevel="0" collapsed="false">
      <c r="A68" s="29" t="n">
        <f aca="false">A67+1</f>
        <v>2058</v>
      </c>
      <c r="B68" s="30" t="n">
        <f aca="false">B67*(1+$G$7)</f>
        <v>9.72598687874709</v>
      </c>
      <c r="C68" s="30" t="n">
        <f aca="false">E68*B68</f>
        <v>32.2165574078543</v>
      </c>
      <c r="D68" s="16" t="n">
        <f aca="false">D67+$E$7*$F$7*B67</f>
        <v>12.1574835984339</v>
      </c>
      <c r="E68" s="16" t="n">
        <f aca="false">D68^$D$7*(1-$F$7)</f>
        <v>3.31242040622662</v>
      </c>
      <c r="F68" s="33" t="n">
        <f aca="false">(D68-D67)/D67</f>
        <v>0.04</v>
      </c>
      <c r="G68" s="33" t="n">
        <f aca="false">(E68-E67)/E67</f>
        <v>0.0198039027185569</v>
      </c>
      <c r="I68" s="32" t="n">
        <f aca="false">E68/$E$10</f>
        <v>3.11865145194956</v>
      </c>
      <c r="J68" s="32" t="n">
        <f aca="false">100*E68/$E$10</f>
        <v>311.865145194956</v>
      </c>
      <c r="L68" s="28"/>
    </row>
    <row r="69" customFormat="false" ht="13.2" hidden="false" customHeight="false" outlineLevel="0" collapsed="false">
      <c r="A69" s="29" t="n">
        <f aca="false">A68+1</f>
        <v>2059</v>
      </c>
      <c r="B69" s="30" t="n">
        <f aca="false">B68*(1+$G$7)</f>
        <v>10.115026353897</v>
      </c>
      <c r="C69" s="30" t="n">
        <f aca="false">E69*B69</f>
        <v>34.1687538157537</v>
      </c>
      <c r="D69" s="16" t="n">
        <f aca="false">D68+$E$7*$F$7*B68</f>
        <v>12.6437829423712</v>
      </c>
      <c r="E69" s="16" t="n">
        <f aca="false">D69^$D$7*(1-$F$7)</f>
        <v>3.3780192577145</v>
      </c>
      <c r="F69" s="33" t="n">
        <f aca="false">(D69-D68)/D68</f>
        <v>0.04</v>
      </c>
      <c r="G69" s="33" t="n">
        <f aca="false">(E69-E68)/E68</f>
        <v>0.0198039027185571</v>
      </c>
      <c r="I69" s="32" t="n">
        <f aca="false">E69/$E$10</f>
        <v>3.18041292191705</v>
      </c>
      <c r="J69" s="32" t="n">
        <f aca="false">100*E69/$E$10</f>
        <v>318.041292191705</v>
      </c>
      <c r="L69" s="28"/>
    </row>
    <row r="70" customFormat="false" ht="13.2" hidden="false" customHeight="false" outlineLevel="0" collapsed="false">
      <c r="A70" s="29" t="n">
        <f aca="false">A69+1</f>
        <v>2060</v>
      </c>
      <c r="B70" s="30" t="n">
        <f aca="false">B69*(1+$G$7)</f>
        <v>10.5196274080529</v>
      </c>
      <c r="C70" s="30" t="n">
        <f aca="false">E70*B70</f>
        <v>36.2392456320286</v>
      </c>
      <c r="D70" s="16" t="n">
        <f aca="false">D69+$E$7*$F$7*B69</f>
        <v>13.1495342600661</v>
      </c>
      <c r="E70" s="16" t="n">
        <f aca="false">D70^$D$7*(1-$F$7)</f>
        <v>3.44491722247569</v>
      </c>
      <c r="F70" s="33" t="n">
        <f aca="false">(D70-D69)/D69</f>
        <v>0.04</v>
      </c>
      <c r="G70" s="33" t="n">
        <f aca="false">(E70-E69)/E69</f>
        <v>0.0198039027185569</v>
      </c>
      <c r="I70" s="32" t="n">
        <f aca="false">E70/$E$10</f>
        <v>3.24339751002754</v>
      </c>
      <c r="J70" s="32" t="n">
        <f aca="false">100*E70/$E$10</f>
        <v>324.339751002754</v>
      </c>
      <c r="L70" s="28"/>
    </row>
    <row r="71" customFormat="false" ht="13.2" hidden="false" customHeight="false" outlineLevel="0" collapsed="false">
      <c r="A71" s="29" t="n">
        <f aca="false">A70+1</f>
        <v>2061</v>
      </c>
      <c r="B71" s="30" t="n">
        <f aca="false">B70*(1+$G$7)</f>
        <v>10.940412504375</v>
      </c>
      <c r="C71" s="30" t="n">
        <f aca="false">E71*B71</f>
        <v>38.4352010922039</v>
      </c>
      <c r="D71" s="16" t="n">
        <f aca="false">D70+$E$7*$F$7*B70</f>
        <v>13.6755156304687</v>
      </c>
      <c r="E71" s="16" t="n">
        <f aca="false">D71^$D$7*(1-$F$7)</f>
        <v>3.51314002802308</v>
      </c>
      <c r="F71" s="33" t="n">
        <f aca="false">(D71-D70)/D70</f>
        <v>0.0400000000000001</v>
      </c>
      <c r="G71" s="33" t="n">
        <f aca="false">(E71-E70)/E70</f>
        <v>0.019803902718557</v>
      </c>
      <c r="I71" s="32" t="n">
        <f aca="false">E71/$E$10</f>
        <v>3.30762943879374</v>
      </c>
      <c r="J71" s="32" t="n">
        <f aca="false">100*E71/$E$10</f>
        <v>330.762943879374</v>
      </c>
      <c r="L71" s="28"/>
    </row>
    <row r="72" customFormat="false" ht="13.2" hidden="false" customHeight="false" outlineLevel="0" collapsed="false">
      <c r="A72" s="29" t="n">
        <f aca="false">A71+1</f>
        <v>2062</v>
      </c>
      <c r="B72" s="30" t="n">
        <f aca="false">B71*(1+$G$7)</f>
        <v>11.37802900455</v>
      </c>
      <c r="C72" s="30" t="n">
        <f aca="false">E72*B72</f>
        <v>40.7642227986262</v>
      </c>
      <c r="D72" s="16" t="n">
        <f aca="false">D71+$E$7*$F$7*B71</f>
        <v>14.2225362556875</v>
      </c>
      <c r="E72" s="16" t="n">
        <f aca="false">D72^$D$7*(1-$F$7)</f>
        <v>3.58271391137472</v>
      </c>
      <c r="F72" s="33" t="n">
        <f aca="false">(D72-D71)/D71</f>
        <v>0.04</v>
      </c>
      <c r="G72" s="33" t="n">
        <f aca="false">(E72-E71)/E71</f>
        <v>0.019803902718557</v>
      </c>
      <c r="I72" s="32" t="n">
        <f aca="false">E72/$E$10</f>
        <v>3.37313341042864</v>
      </c>
      <c r="J72" s="32" t="n">
        <f aca="false">100*E72/$E$10</f>
        <v>337.313341042864</v>
      </c>
      <c r="L72" s="28"/>
    </row>
    <row r="73" customFormat="false" ht="13.2" hidden="false" customHeight="false" outlineLevel="0" collapsed="false">
      <c r="A73" s="29" t="n">
        <f aca="false">A72+1</f>
        <v>2063</v>
      </c>
      <c r="B73" s="30" t="n">
        <f aca="false">B72*(1+$G$7)</f>
        <v>11.833150164732</v>
      </c>
      <c r="C73" s="30" t="n">
        <f aca="false">E73*B73</f>
        <v>43.2343740413809</v>
      </c>
      <c r="D73" s="16" t="n">
        <f aca="false">D72+$E$7*$F$7*B72</f>
        <v>14.791437705915</v>
      </c>
      <c r="E73" s="16" t="n">
        <f aca="false">D73^$D$7*(1-$F$7)</f>
        <v>3.653665629144</v>
      </c>
      <c r="F73" s="33" t="n">
        <f aca="false">(D73-D72)/D72</f>
        <v>0.04</v>
      </c>
      <c r="G73" s="33" t="n">
        <f aca="false">(E73-E72)/E72</f>
        <v>0.019803902718557</v>
      </c>
      <c r="I73" s="32" t="n">
        <f aca="false">E73/$E$10</f>
        <v>3.43993461634548</v>
      </c>
      <c r="J73" s="32" t="n">
        <f aca="false">100*E73/$E$10</f>
        <v>343.993461634548</v>
      </c>
      <c r="L73" s="28"/>
    </row>
    <row r="74" customFormat="false" ht="13.2" hidden="false" customHeight="false" outlineLevel="0" collapsed="false">
      <c r="A74" s="29" t="n">
        <f aca="false">A73+1</f>
        <v>2064</v>
      </c>
      <c r="B74" s="30" t="n">
        <f aca="false">B73*(1+$G$7)</f>
        <v>12.3064761713212</v>
      </c>
      <c r="C74" s="30" t="n">
        <f aca="false">E74*B74</f>
        <v>45.8542067141539</v>
      </c>
      <c r="D74" s="16" t="n">
        <f aca="false">D73+$E$7*$F$7*B73</f>
        <v>15.3830952141516</v>
      </c>
      <c r="E74" s="16" t="n">
        <f aca="false">D74^$D$7*(1-$F$7)</f>
        <v>3.72602246782971</v>
      </c>
      <c r="F74" s="33" t="n">
        <f aca="false">(D74-D73)/D73</f>
        <v>0.0400000000000001</v>
      </c>
      <c r="G74" s="33" t="n">
        <f aca="false">(E74-E73)/E73</f>
        <v>0.019803902718557</v>
      </c>
      <c r="I74" s="32" t="n">
        <f aca="false">E74/$E$10</f>
        <v>3.50805874684579</v>
      </c>
      <c r="J74" s="32" t="n">
        <f aca="false">100*E74/$E$10</f>
        <v>350.805874684579</v>
      </c>
      <c r="L74" s="28"/>
    </row>
    <row r="75" customFormat="false" ht="13.2" hidden="false" customHeight="false" outlineLevel="0" collapsed="false">
      <c r="A75" s="29" t="n">
        <f aca="false">A74+1</f>
        <v>2065</v>
      </c>
      <c r="B75" s="30" t="n">
        <f aca="false">B74*(1+$G$7)</f>
        <v>12.7987352181741</v>
      </c>
      <c r="C75" s="30" t="n">
        <f aca="false">E75*B75</f>
        <v>48.6327909216839</v>
      </c>
      <c r="D75" s="16" t="n">
        <f aca="false">D74+$E$7*$F$7*B74</f>
        <v>15.9984190227176</v>
      </c>
      <c r="E75" s="16" t="n">
        <f aca="false">D75^$D$7*(1-$F$7)</f>
        <v>3.79981225430976</v>
      </c>
      <c r="F75" s="33" t="n">
        <f aca="false">(D75-D74)/D74</f>
        <v>0.04</v>
      </c>
      <c r="G75" s="33" t="n">
        <f aca="false">(E75-E74)/E74</f>
        <v>0.019803902718557</v>
      </c>
      <c r="I75" s="32" t="n">
        <f aca="false">E75/$E$10</f>
        <v>3.5775320009993</v>
      </c>
      <c r="J75" s="32" t="n">
        <f aca="false">100*E75/$E$10</f>
        <v>357.75320009993</v>
      </c>
      <c r="L75" s="28"/>
    </row>
    <row r="76" customFormat="false" ht="13.2" hidden="false" customHeight="false" outlineLevel="0" collapsed="false">
      <c r="A76" s="29" t="n">
        <f aca="false">A75+1</f>
        <v>2066</v>
      </c>
      <c r="B76" s="30" t="n">
        <f aca="false">B75*(1+$G$7)</f>
        <v>13.3106846269011</v>
      </c>
      <c r="C76" s="30" t="n">
        <f aca="false">E76*B76</f>
        <v>51.57974638131</v>
      </c>
      <c r="D76" s="16" t="n">
        <f aca="false">D75+$E$7*$F$7*B75</f>
        <v>16.6383557836263</v>
      </c>
      <c r="E76" s="16" t="n">
        <f aca="false">D76^$D$7*(1-$F$7)</f>
        <v>3.87506336654289</v>
      </c>
      <c r="F76" s="33" t="n">
        <f aca="false">(D76-D75)/D75</f>
        <v>0.0400000000000001</v>
      </c>
      <c r="G76" s="33" t="n">
        <f aca="false">(E76-E75)/E75</f>
        <v>0.0198039027185569</v>
      </c>
      <c r="I76" s="32" t="n">
        <f aca="false">E76/$E$10</f>
        <v>3.64838109671962</v>
      </c>
      <c r="J76" s="32" t="n">
        <f aca="false">100*E76/$E$10</f>
        <v>364.838109671962</v>
      </c>
      <c r="L76" s="28"/>
    </row>
    <row r="77" customFormat="false" ht="13.2" hidden="false" customHeight="false" outlineLevel="0" collapsed="false">
      <c r="A77" s="29" t="n">
        <f aca="false">A76+1</f>
        <v>2067</v>
      </c>
      <c r="B77" s="30" t="n">
        <f aca="false">B76*(1+$G$7)</f>
        <v>13.8431120119771</v>
      </c>
      <c r="C77" s="30" t="n">
        <f aca="false">E77*B77</f>
        <v>54.705275727329</v>
      </c>
      <c r="D77" s="16" t="n">
        <f aca="false">D76+$E$7*$F$7*B76</f>
        <v>17.3038900149714</v>
      </c>
      <c r="E77" s="16" t="n">
        <f aca="false">D77^$D$7*(1-$F$7)</f>
        <v>3.95180474448215</v>
      </c>
      <c r="F77" s="33" t="n">
        <f aca="false">(D77-D76)/D76</f>
        <v>0.04</v>
      </c>
      <c r="G77" s="33" t="n">
        <f aca="false">(E77-E76)/E76</f>
        <v>0.0198039027185569</v>
      </c>
      <c r="I77" s="32" t="n">
        <f aca="false">E77/$E$10</f>
        <v>3.72063328103928</v>
      </c>
      <c r="J77" s="32" t="n">
        <f aca="false">100*E77/$E$10</f>
        <v>372.063328103928</v>
      </c>
      <c r="L77" s="28"/>
    </row>
    <row r="78" customFormat="false" ht="13.2" hidden="false" customHeight="false" outlineLevel="0" collapsed="false">
      <c r="A78" s="29" t="n">
        <f aca="false">A77+1</f>
        <v>2068</v>
      </c>
      <c r="B78" s="30" t="n">
        <f aca="false">B77*(1+$G$7)</f>
        <v>14.3968364924562</v>
      </c>
      <c r="C78" s="30" t="n">
        <f aca="false">E78*B78</f>
        <v>58.0201998334659</v>
      </c>
      <c r="D78" s="16" t="n">
        <f aca="false">D77+$E$7*$F$7*B77</f>
        <v>17.9960456155702</v>
      </c>
      <c r="E78" s="16" t="n">
        <f aca="false">D78^$D$7*(1-$F$7)</f>
        <v>4.03006590120461</v>
      </c>
      <c r="F78" s="33" t="n">
        <f aca="false">(D78-D77)/D77</f>
        <v>0.04</v>
      </c>
      <c r="G78" s="33" t="n">
        <f aca="false">(E78-E77)/E77</f>
        <v>0.019803902718557</v>
      </c>
      <c r="I78" s="32" t="n">
        <f aca="false">E78/$E$10</f>
        <v>3.7943163405884</v>
      </c>
      <c r="J78" s="32" t="n">
        <f aca="false">100*E78/$E$10</f>
        <v>379.43163405884</v>
      </c>
      <c r="L78" s="28"/>
    </row>
    <row r="79" customFormat="false" ht="13.2" hidden="false" customHeight="false" outlineLevel="0" collapsed="false">
      <c r="A79" s="29" t="n">
        <f aca="false">A78+1</f>
        <v>2069</v>
      </c>
      <c r="B79" s="30" t="n">
        <f aca="false">B78*(1+$G$7)</f>
        <v>14.9727099521544</v>
      </c>
      <c r="C79" s="30" t="n">
        <f aca="false">E79*B79</f>
        <v>61.5359952757462</v>
      </c>
      <c r="D79" s="16" t="n">
        <f aca="false">D78+$E$7*$F$7*B78</f>
        <v>18.715887440193</v>
      </c>
      <c r="E79" s="16" t="n">
        <f aca="false">D79^$D$7*(1-$F$7)</f>
        <v>4.10987693426144</v>
      </c>
      <c r="F79" s="33" t="n">
        <f aca="false">(D79-D78)/D78</f>
        <v>0.04</v>
      </c>
      <c r="G79" s="33" t="n">
        <f aca="false">(E79-E78)/E78</f>
        <v>0.0198039027185569</v>
      </c>
      <c r="I79" s="32" t="n">
        <f aca="false">E79/$E$10</f>
        <v>3.86945861228085</v>
      </c>
      <c r="J79" s="32" t="n">
        <f aca="false">100*E79/$E$10</f>
        <v>386.945861228085</v>
      </c>
      <c r="L79" s="28"/>
    </row>
    <row r="80" customFormat="false" ht="13.2" hidden="false" customHeight="false" outlineLevel="0" collapsed="false">
      <c r="A80" s="29" t="n">
        <f aca="false">A79+1</f>
        <v>2070</v>
      </c>
      <c r="B80" s="30" t="n">
        <f aca="false">B79*(1+$G$7)</f>
        <v>15.5716183502406</v>
      </c>
      <c r="C80" s="30" t="n">
        <f aca="false">E80*B80</f>
        <v>65.2648340654718</v>
      </c>
      <c r="D80" s="16" t="n">
        <f aca="false">D79+$E$7*$F$7*B79</f>
        <v>19.4645229378008</v>
      </c>
      <c r="E80" s="16" t="n">
        <f aca="false">D80^$D$7*(1-$F$7)</f>
        <v>4.19126853725279</v>
      </c>
      <c r="F80" s="33" t="n">
        <f aca="false">(D80-D79)/D79</f>
        <v>0.0400000000000001</v>
      </c>
      <c r="G80" s="33" t="n">
        <f aca="false">(E80-E79)/E79</f>
        <v>0.0198039027185569</v>
      </c>
      <c r="I80" s="32" t="n">
        <f aca="false">E80/$E$10</f>
        <v>3.94608899421194</v>
      </c>
      <c r="J80" s="32" t="n">
        <f aca="false">100*E80/$E$10</f>
        <v>394.608899421194</v>
      </c>
      <c r="L80" s="28"/>
    </row>
    <row r="81" customFormat="false" ht="13.2" hidden="false" customHeight="false" outlineLevel="0" collapsed="false">
      <c r="A81" s="29" t="n">
        <f aca="false">A80+1</f>
        <v>2071</v>
      </c>
      <c r="B81" s="30" t="n">
        <f aca="false">B80*(1+$G$7)</f>
        <v>16.1944830842502</v>
      </c>
      <c r="C81" s="30" t="n">
        <f aca="false">E81*B81</f>
        <v>69.219625789857</v>
      </c>
      <c r="D81" s="16" t="n">
        <f aca="false">D80+$E$7*$F$7*B80</f>
        <v>20.2431038553128</v>
      </c>
      <c r="E81" s="16" t="n">
        <f aca="false">D81^$D$7*(1-$F$7)</f>
        <v>4.2742720116319</v>
      </c>
      <c r="F81" s="33" t="n">
        <f aca="false">(D81-D80)/D80</f>
        <v>0.04</v>
      </c>
      <c r="G81" s="33" t="n">
        <f aca="false">(E81-E80)/E80</f>
        <v>0.0198039027185572</v>
      </c>
      <c r="I81" s="32" t="n">
        <f aca="false">E81/$E$10</f>
        <v>4.02423695677208</v>
      </c>
      <c r="J81" s="32" t="n">
        <f aca="false">100*E81/$E$10</f>
        <v>402.423695677208</v>
      </c>
      <c r="L81" s="28"/>
    </row>
    <row r="82" customFormat="false" ht="13.2" hidden="false" customHeight="false" outlineLevel="0" collapsed="false">
      <c r="A82" s="29" t="n">
        <f aca="false">A81+1</f>
        <v>2072</v>
      </c>
      <c r="B82" s="30" t="n">
        <f aca="false">B81*(1+$G$7)</f>
        <v>16.8422624076203</v>
      </c>
      <c r="C82" s="30" t="n">
        <f aca="false">E82*B82</f>
        <v>73.4140623062229</v>
      </c>
      <c r="D82" s="16" t="n">
        <f aca="false">D81+$E$7*$F$7*B81</f>
        <v>21.0528280095253</v>
      </c>
      <c r="E82" s="16" t="n">
        <f aca="false">D82^$D$7*(1-$F$7)</f>
        <v>4.35891927874291</v>
      </c>
      <c r="F82" s="33" t="n">
        <f aca="false">(D82-D81)/D81</f>
        <v>0.0400000000000001</v>
      </c>
      <c r="G82" s="33" t="n">
        <f aca="false">(E82-E81)/E81</f>
        <v>0.0198039027185568</v>
      </c>
      <c r="I82" s="32" t="n">
        <f aca="false">E82/$E$10</f>
        <v>4.10393255398042</v>
      </c>
      <c r="J82" s="32" t="n">
        <f aca="false">100*E82/$E$10</f>
        <v>410.393255398042</v>
      </c>
      <c r="L82" s="28"/>
    </row>
    <row r="83" customFormat="false" ht="13.2" hidden="false" customHeight="false" outlineLevel="0" collapsed="false">
      <c r="A83" s="29" t="n">
        <f aca="false">A82+1</f>
        <v>2073</v>
      </c>
      <c r="B83" s="30" t="n">
        <f aca="false">B82*(1+$G$7)</f>
        <v>17.5159529039251</v>
      </c>
      <c r="C83" s="30" t="n">
        <f aca="false">E83*B83</f>
        <v>77.8626651444817</v>
      </c>
      <c r="D83" s="16" t="n">
        <f aca="false">D82+$E$7*$F$7*B82</f>
        <v>21.8949411299063</v>
      </c>
      <c r="E83" s="16" t="n">
        <f aca="false">D83^$D$7*(1-$F$7)</f>
        <v>4.44524289209717</v>
      </c>
      <c r="F83" s="33" t="n">
        <f aca="false">(D83-D82)/D82</f>
        <v>0.04</v>
      </c>
      <c r="G83" s="33" t="n">
        <f aca="false">(E83-E82)/E82</f>
        <v>0.019803902718557</v>
      </c>
      <c r="I83" s="32" t="n">
        <f aca="false">E83/$E$10</f>
        <v>4.18520643504297</v>
      </c>
      <c r="J83" s="32" t="n">
        <f aca="false">100*E83/$E$10</f>
        <v>418.520643504297</v>
      </c>
      <c r="L83" s="28"/>
    </row>
    <row r="84" customFormat="false" ht="13.2" hidden="false" customHeight="false" outlineLevel="0" collapsed="false">
      <c r="A84" s="29" t="n">
        <f aca="false">A83+1</f>
        <v>2074</v>
      </c>
      <c r="B84" s="30" t="n">
        <f aca="false">B83*(1+$G$7)</f>
        <v>18.2165910200821</v>
      </c>
      <c r="C84" s="30" t="n">
        <f aca="false">E84*B84</f>
        <v>82.5808357820271</v>
      </c>
      <c r="D84" s="16" t="n">
        <f aca="false">D83+$E$7*$F$7*B83</f>
        <v>22.7707387751026</v>
      </c>
      <c r="E84" s="16" t="n">
        <f aca="false">D84^$D$7*(1-$F$7)</f>
        <v>4.53327604989262</v>
      </c>
      <c r="F84" s="33" t="n">
        <f aca="false">(D84-D83)/D83</f>
        <v>0.0400000000000001</v>
      </c>
      <c r="G84" s="33" t="n">
        <f aca="false">(E84-E83)/E83</f>
        <v>0.0198039027185571</v>
      </c>
      <c r="I84" s="32" t="n">
        <f aca="false">E84/$E$10</f>
        <v>4.26808985613964</v>
      </c>
      <c r="J84" s="32" t="n">
        <f aca="false">100*E84/$E$10</f>
        <v>426.808985613964</v>
      </c>
      <c r="L84" s="28"/>
    </row>
    <row r="85" customFormat="false" ht="13.2" hidden="false" customHeight="false" outlineLevel="0" collapsed="false">
      <c r="A85" s="29" t="n">
        <f aca="false">A84+1</f>
        <v>2075</v>
      </c>
      <c r="B85" s="30" t="n">
        <f aca="false">B84*(1+$G$7)</f>
        <v>18.9452546608854</v>
      </c>
      <c r="C85" s="30" t="n">
        <f aca="false">E85*B85</f>
        <v>87.5849089650823</v>
      </c>
      <c r="D85" s="16" t="n">
        <f aca="false">D84+$E$7*$F$7*B84</f>
        <v>23.6815683261067</v>
      </c>
      <c r="E85" s="16" t="n">
        <f aca="false">D85^$D$7*(1-$F$7)</f>
        <v>4.62305260778106</v>
      </c>
      <c r="F85" s="33" t="n">
        <f aca="false">(D85-D84)/D84</f>
        <v>0.04</v>
      </c>
      <c r="G85" s="33" t="n">
        <f aca="false">(E85-E84)/E84</f>
        <v>0.0198039027185569</v>
      </c>
      <c r="I85" s="32" t="n">
        <f aca="false">E85/$E$10</f>
        <v>4.35261469244468</v>
      </c>
      <c r="J85" s="32" t="n">
        <f aca="false">100*E85/$E$10</f>
        <v>435.261469244468</v>
      </c>
      <c r="L85" s="28"/>
    </row>
    <row r="86" customFormat="false" ht="13.2" hidden="false" customHeight="false" outlineLevel="0" collapsed="false">
      <c r="A86" s="29" t="n">
        <f aca="false">A85+1</f>
        <v>2076</v>
      </c>
      <c r="B86" s="30" t="n">
        <f aca="false">B85*(1+$G$7)</f>
        <v>19.7030648473208</v>
      </c>
      <c r="C86" s="30" t="n">
        <f aca="false">E86*B86</f>
        <v>92.8922092611141</v>
      </c>
      <c r="D86" s="16" t="n">
        <f aca="false">D85+$E$7*$F$7*B85</f>
        <v>24.6288310591509</v>
      </c>
      <c r="E86" s="16" t="n">
        <f aca="false">D86^$D$7*(1-$F$7)</f>
        <v>4.71460709188833</v>
      </c>
      <c r="F86" s="33" t="n">
        <f aca="false">(D86-D85)/D85</f>
        <v>0.0400000000000001</v>
      </c>
      <c r="G86" s="33" t="n">
        <f aca="false">(E86-E85)/E85</f>
        <v>0.019803902718557</v>
      </c>
      <c r="I86" s="32" t="n">
        <f aca="false">E86/$E$10</f>
        <v>4.43881345038522</v>
      </c>
      <c r="J86" s="32" t="n">
        <f aca="false">100*E86/$E$10</f>
        <v>443.881345038522</v>
      </c>
      <c r="L86" s="28"/>
    </row>
    <row r="87" customFormat="false" ht="13.2" hidden="false" customHeight="false" outlineLevel="0" collapsed="false">
      <c r="A87" s="29" t="n">
        <f aca="false">A86+1</f>
        <v>2077</v>
      </c>
      <c r="B87" s="30" t="n">
        <f aca="false">B86*(1+$G$7)</f>
        <v>20.4911874412136</v>
      </c>
      <c r="C87" s="30" t="n">
        <f aca="false">E87*B87</f>
        <v>98.5211110380983</v>
      </c>
      <c r="D87" s="16" t="n">
        <f aca="false">D86+$E$7*$F$7*B86</f>
        <v>25.613984301517</v>
      </c>
      <c r="E87" s="16" t="n">
        <f aca="false">D87^$D$7*(1-$F$7)</f>
        <v>4.8079747120923</v>
      </c>
      <c r="F87" s="33" t="n">
        <f aca="false">(D87-D86)/D86</f>
        <v>0.04</v>
      </c>
      <c r="G87" s="33" t="n">
        <f aca="false">(E87-E86)/E86</f>
        <v>0.0198039027185569</v>
      </c>
      <c r="I87" s="32" t="n">
        <f aca="false">E87/$E$10</f>
        <v>4.52671928014247</v>
      </c>
      <c r="J87" s="32" t="n">
        <f aca="false">100*E87/$E$10</f>
        <v>452.671928014247</v>
      </c>
      <c r="L87" s="28"/>
    </row>
    <row r="88" customFormat="false" ht="13.2" hidden="false" customHeight="false" outlineLevel="0" collapsed="false">
      <c r="A88" s="29" t="n">
        <f aca="false">A87+1</f>
        <v>2078</v>
      </c>
      <c r="B88" s="30" t="n">
        <f aca="false">B87*(1+$G$7)</f>
        <v>21.3108349388621</v>
      </c>
      <c r="C88" s="30" t="n">
        <f aca="false">E88*B88</f>
        <v>104.491102078294</v>
      </c>
      <c r="D88" s="16" t="n">
        <f aca="false">D87+$E$7*$F$7*B87</f>
        <v>26.6385436735777</v>
      </c>
      <c r="E88" s="16" t="n">
        <f aca="false">D88^$D$7*(1-$F$7)</f>
        <v>4.90319137556386</v>
      </c>
      <c r="F88" s="33" t="n">
        <f aca="false">(D88-D87)/D87</f>
        <v>0.04</v>
      </c>
      <c r="G88" s="33" t="n">
        <f aca="false">(E88-E87)/E87</f>
        <v>0.0198039027185571</v>
      </c>
      <c r="I88" s="32" t="n">
        <f aca="false">E88/$E$10</f>
        <v>4.61636598840063</v>
      </c>
      <c r="J88" s="32" t="n">
        <f aca="false">100*E88/$E$10</f>
        <v>461.636598840063</v>
      </c>
      <c r="L88" s="28"/>
    </row>
    <row r="89" customFormat="false" ht="13.2" hidden="false" customHeight="false" outlineLevel="0" collapsed="false">
      <c r="A89" s="29" t="n">
        <f aca="false">A88+1</f>
        <v>2079</v>
      </c>
      <c r="B89" s="30" t="n">
        <f aca="false">B88*(1+$G$7)</f>
        <v>22.1632683364166</v>
      </c>
      <c r="C89" s="30" t="n">
        <f aca="false">E89*B89</f>
        <v>110.822851046759</v>
      </c>
      <c r="D89" s="16" t="n">
        <f aca="false">D88+$E$7*$F$7*B88</f>
        <v>27.7040854205208</v>
      </c>
      <c r="E89" s="16" t="n">
        <f aca="false">D89^$D$7*(1-$F$7)</f>
        <v>5.000293700576</v>
      </c>
      <c r="F89" s="33" t="n">
        <f aca="false">(D89-D88)/D88</f>
        <v>0.0400000000000001</v>
      </c>
      <c r="G89" s="33" t="n">
        <f aca="false">(E89-E88)/E88</f>
        <v>0.0198039027185571</v>
      </c>
      <c r="I89" s="32" t="n">
        <f aca="false">E89/$E$10</f>
        <v>4.70778805134817</v>
      </c>
      <c r="J89" s="32" t="n">
        <f aca="false">100*E89/$E$10</f>
        <v>470.778805134817</v>
      </c>
      <c r="L89" s="28"/>
    </row>
    <row r="90" customFormat="false" ht="13.2" hidden="false" customHeight="false" outlineLevel="0" collapsed="false">
      <c r="A90" s="29" t="n">
        <f aca="false">A89+1</f>
        <v>2080</v>
      </c>
      <c r="B90" s="30" t="n">
        <f aca="false">B89*(1+$G$7)</f>
        <v>23.0497990698733</v>
      </c>
      <c r="C90" s="30" t="n">
        <f aca="false">E90*B90</f>
        <v>117.538279048198</v>
      </c>
      <c r="D90" s="16" t="n">
        <f aca="false">D89+$E$7*$F$7*B89</f>
        <v>28.8122488373416</v>
      </c>
      <c r="E90" s="16" t="n">
        <f aca="false">D90^$D$7*(1-$F$7)</f>
        <v>5.09931903058642</v>
      </c>
      <c r="F90" s="33" t="n">
        <f aca="false">(D90-D89)/D89</f>
        <v>0.04</v>
      </c>
      <c r="G90" s="33" t="n">
        <f aca="false">(E90-E89)/E89</f>
        <v>0.0198039027185567</v>
      </c>
      <c r="I90" s="32" t="n">
        <f aca="false">E90/$E$10</f>
        <v>4.80102062793665</v>
      </c>
      <c r="J90" s="32" t="n">
        <f aca="false">100*E90/$E$10</f>
        <v>480.102062793666</v>
      </c>
      <c r="L90" s="28"/>
    </row>
    <row r="91" customFormat="false" ht="13.2" hidden="false" customHeight="false" outlineLevel="0" collapsed="false">
      <c r="A91" s="29" t="n">
        <f aca="false">A90+1</f>
        <v>2081</v>
      </c>
      <c r="B91" s="30" t="n">
        <f aca="false">B90*(1+$G$7)</f>
        <v>23.9717910326682</v>
      </c>
      <c r="C91" s="30" t="n">
        <f aca="false">E91*B91</f>
        <v>124.660635519862</v>
      </c>
      <c r="D91" s="16" t="n">
        <f aca="false">D90+$E$7*$F$7*B90</f>
        <v>29.9647387908353</v>
      </c>
      <c r="E91" s="16" t="n">
        <f aca="false">D91^$D$7*(1-$F$7)</f>
        <v>5.20030544859904</v>
      </c>
      <c r="F91" s="33" t="n">
        <f aca="false">(D91-D90)/D90</f>
        <v>0.04</v>
      </c>
      <c r="G91" s="33" t="n">
        <f aca="false">(E91-E90)/E90</f>
        <v>0.019803902718557</v>
      </c>
      <c r="I91" s="32" t="n">
        <f aca="false">E91/$E$10</f>
        <v>4.8960995734021</v>
      </c>
      <c r="J91" s="32" t="n">
        <f aca="false">100*E91/$E$10</f>
        <v>489.60995734021</v>
      </c>
      <c r="L91" s="28"/>
    </row>
    <row r="92" customFormat="false" ht="13.2" hidden="false" customHeight="false" outlineLevel="0" collapsed="false">
      <c r="A92" s="29" t="n">
        <f aca="false">A91+1</f>
        <v>2082</v>
      </c>
      <c r="B92" s="30" t="n">
        <f aca="false">B91*(1+$G$7)</f>
        <v>24.930662673975</v>
      </c>
      <c r="C92" s="30" t="n">
        <f aca="false">E92*B92</f>
        <v>132.214578723272</v>
      </c>
      <c r="D92" s="16" t="n">
        <f aca="false">D91+$E$7*$F$7*B91</f>
        <v>31.1633283424687</v>
      </c>
      <c r="E92" s="16" t="n">
        <f aca="false">D92^$D$7*(1-$F$7)</f>
        <v>5.30329179180987</v>
      </c>
      <c r="F92" s="33" t="n">
        <f aca="false">(D92-D91)/D91</f>
        <v>0.04</v>
      </c>
      <c r="G92" s="33" t="n">
        <f aca="false">(E92-E91)/E91</f>
        <v>0.019803902718557</v>
      </c>
      <c r="I92" s="32" t="n">
        <f aca="false">E92/$E$10</f>
        <v>4.99306145305412</v>
      </c>
      <c r="J92" s="32" t="n">
        <f aca="false">100*E92/$E$10</f>
        <v>499.306145305412</v>
      </c>
      <c r="L92" s="28"/>
    </row>
    <row r="93" customFormat="false" ht="13.2" hidden="false" customHeight="false" outlineLevel="0" collapsed="false">
      <c r="A93" s="29" t="n">
        <f aca="false">A92+1</f>
        <v>2083</v>
      </c>
      <c r="B93" s="30" t="n">
        <f aca="false">B92*(1+$G$7)</f>
        <v>25.927889180934</v>
      </c>
      <c r="C93" s="30" t="n">
        <f aca="false">E93*B93</f>
        <v>140.226261113414</v>
      </c>
      <c r="D93" s="16" t="n">
        <f aca="false">D92+$E$7*$F$7*B92</f>
        <v>32.4098614761674</v>
      </c>
      <c r="E93" s="16" t="n">
        <f aca="false">D93^$D$7*(1-$F$7)</f>
        <v>5.408317666543</v>
      </c>
      <c r="F93" s="33" t="n">
        <f aca="false">(D93-D92)/D92</f>
        <v>0.04</v>
      </c>
      <c r="G93" s="33" t="n">
        <f aca="false">(E93-E92)/E92</f>
        <v>0.019803902718557</v>
      </c>
      <c r="I93" s="32" t="n">
        <f aca="false">E93/$E$10</f>
        <v>5.09194355633818</v>
      </c>
      <c r="J93" s="32" t="n">
        <f aca="false">100*E93/$E$10</f>
        <v>509.194355633818</v>
      </c>
      <c r="L93" s="28"/>
    </row>
    <row r="94" customFormat="false" ht="13.2" hidden="false" customHeight="false" outlineLevel="0" collapsed="false">
      <c r="A94" s="29" t="n">
        <f aca="false">A93+1</f>
        <v>2084</v>
      </c>
      <c r="B94" s="30" t="n">
        <f aca="false">B93*(1+$G$7)</f>
        <v>26.9650047481713</v>
      </c>
      <c r="C94" s="30" t="n">
        <f aca="false">E94*B94</f>
        <v>148.723419880975</v>
      </c>
      <c r="D94" s="16" t="n">
        <f aca="false">D93+$E$7*$F$7*B93</f>
        <v>33.7062559352141</v>
      </c>
      <c r="E94" s="16" t="n">
        <f aca="false">D94^$D$7*(1-$F$7)</f>
        <v>5.51542346348227</v>
      </c>
      <c r="F94" s="33" t="n">
        <f aca="false">(D94-D93)/D93</f>
        <v>0.04</v>
      </c>
      <c r="G94" s="33" t="n">
        <f aca="false">(E94-E93)/E93</f>
        <v>0.019803902718557</v>
      </c>
      <c r="I94" s="32" t="n">
        <f aca="false">E94/$E$10</f>
        <v>5.19278391117629</v>
      </c>
      <c r="J94" s="32" t="n">
        <f aca="false">100*E94/$E$10</f>
        <v>519.278391117629</v>
      </c>
      <c r="L94" s="28"/>
    </row>
    <row r="95" customFormat="false" ht="13.2" hidden="false" customHeight="false" outlineLevel="0" collapsed="false">
      <c r="A95" s="29" t="n">
        <f aca="false">A94+1</f>
        <v>2085</v>
      </c>
      <c r="B95" s="30" t="n">
        <f aca="false">B94*(1+$G$7)</f>
        <v>28.0436049380982</v>
      </c>
      <c r="C95" s="30" t="n">
        <f aca="false">E95*B95</f>
        <v>157.735472981079</v>
      </c>
      <c r="D95" s="16" t="n">
        <f aca="false">D94+$E$7*$F$7*B94</f>
        <v>35.0545061726227</v>
      </c>
      <c r="E95" s="16" t="n">
        <f aca="false">D95^$D$7*(1-$F$7)</f>
        <v>5.62465037320472</v>
      </c>
      <c r="F95" s="33" t="n">
        <f aca="false">(D95-D94)/D94</f>
        <v>0.04</v>
      </c>
      <c r="G95" s="33" t="n">
        <f aca="false">(E95-E94)/E94</f>
        <v>0.0198039027185569</v>
      </c>
      <c r="I95" s="32" t="n">
        <f aca="false">E95/$E$10</f>
        <v>5.29562129859171</v>
      </c>
      <c r="J95" s="32" t="n">
        <f aca="false">100*E95/$E$10</f>
        <v>529.562129859171</v>
      </c>
      <c r="L95" s="28"/>
    </row>
    <row r="96" customFormat="false" ht="13.2" hidden="false" customHeight="false" outlineLevel="0" collapsed="false">
      <c r="A96" s="29" t="n">
        <f aca="false">A95+1</f>
        <v>2086</v>
      </c>
      <c r="B96" s="30" t="n">
        <f aca="false">B95*(1+$G$7)</f>
        <v>29.1653491356221</v>
      </c>
      <c r="C96" s="30" t="n">
        <f aca="false">E96*B96</f>
        <v>167.293620980993</v>
      </c>
      <c r="D96" s="16" t="n">
        <f aca="false">D95+$E$7*$F$7*B95</f>
        <v>36.4566864195276</v>
      </c>
      <c r="E96" s="16" t="n">
        <f aca="false">D96^$D$7*(1-$F$7)</f>
        <v>5.73604040202156</v>
      </c>
      <c r="F96" s="33" t="n">
        <f aca="false">(D96-D95)/D95</f>
        <v>0.04</v>
      </c>
      <c r="G96" s="33" t="n">
        <f aca="false">(E96-E95)/E95</f>
        <v>0.0198039027185568</v>
      </c>
      <c r="I96" s="32" t="n">
        <f aca="false">E96/$E$10</f>
        <v>5.40049526762334</v>
      </c>
      <c r="J96" s="32" t="n">
        <f aca="false">100*E96/$E$10</f>
        <v>540.049526762334</v>
      </c>
      <c r="L96" s="28"/>
    </row>
    <row r="97" customFormat="false" ht="13.2" hidden="false" customHeight="false" outlineLevel="0" collapsed="false">
      <c r="A97" s="29" t="n">
        <f aca="false">A96+1</f>
        <v>2087</v>
      </c>
      <c r="B97" s="30" t="n">
        <f aca="false">B96*(1+$G$7)</f>
        <v>30.331963101047</v>
      </c>
      <c r="C97" s="30" t="n">
        <f aca="false">E97*B97</f>
        <v>177.430955079389</v>
      </c>
      <c r="D97" s="16" t="n">
        <f aca="false">D96+$E$7*$F$7*B96</f>
        <v>37.9149538763087</v>
      </c>
      <c r="E97" s="16" t="n">
        <f aca="false">D97^$D$7*(1-$F$7)</f>
        <v>5.84963638813291</v>
      </c>
      <c r="F97" s="33" t="n">
        <f aca="false">(D97-D96)/D96</f>
        <v>0.0400000000000001</v>
      </c>
      <c r="G97" s="33" t="n">
        <f aca="false">(E97-E96)/E96</f>
        <v>0.0198039027185571</v>
      </c>
      <c r="I97" s="32" t="n">
        <f aca="false">E97/$E$10</f>
        <v>5.50744615053538</v>
      </c>
      <c r="J97" s="32" t="n">
        <f aca="false">100*E97/$E$10</f>
        <v>550.744615053538</v>
      </c>
      <c r="L97" s="28"/>
    </row>
    <row r="98" customFormat="false" ht="13.2" hidden="false" customHeight="false" outlineLevel="0" collapsed="false">
      <c r="A98" s="29" t="n">
        <f aca="false">A97+1</f>
        <v>2088</v>
      </c>
      <c r="B98" s="30" t="n">
        <f aca="false">B97*(1+$G$7)</f>
        <v>31.5452416250889</v>
      </c>
      <c r="C98" s="30" t="n">
        <f aca="false">E98*B98</f>
        <v>188.182571671164</v>
      </c>
      <c r="D98" s="16" t="n">
        <f aca="false">D97+$E$7*$F$7*B97</f>
        <v>39.431552031361</v>
      </c>
      <c r="E98" s="16" t="n">
        <f aca="false">D98^$D$7*(1-$F$7)</f>
        <v>5.96548201810242</v>
      </c>
      <c r="F98" s="33" t="n">
        <f aca="false">(D98-D97)/D97</f>
        <v>0.0400000000000001</v>
      </c>
      <c r="G98" s="33" t="n">
        <f aca="false">(E98-E97)/E97</f>
        <v>0.019803902718557</v>
      </c>
      <c r="I98" s="32" t="n">
        <f aca="false">E98/$E$10</f>
        <v>5.61651507832827</v>
      </c>
      <c r="J98" s="32" t="n">
        <f aca="false">100*E98/$E$10</f>
        <v>561.651507832827</v>
      </c>
      <c r="L98" s="28"/>
    </row>
    <row r="99" customFormat="false" ht="13.2" hidden="false" customHeight="false" outlineLevel="0" collapsed="false">
      <c r="A99" s="29" t="n">
        <f aca="false">A98+1</f>
        <v>2089</v>
      </c>
      <c r="B99" s="30" t="n">
        <f aca="false">B98*(1+$G$7)</f>
        <v>32.8070512900924</v>
      </c>
      <c r="C99" s="30" t="n">
        <f aca="false">E99*B99</f>
        <v>199.585693854422</v>
      </c>
      <c r="D99" s="16" t="n">
        <f aca="false">D98+$E$7*$F$7*B98</f>
        <v>41.0088141126155</v>
      </c>
      <c r="E99" s="16" t="n">
        <f aca="false">D99^$D$7*(1-$F$7)</f>
        <v>6.08362184365822</v>
      </c>
      <c r="F99" s="33" t="n">
        <f aca="false">(D99-D98)/D98</f>
        <v>0.0400000000000001</v>
      </c>
      <c r="G99" s="33" t="n">
        <f aca="false">(E99-E98)/E98</f>
        <v>0.0198039027185571</v>
      </c>
      <c r="I99" s="32" t="n">
        <f aca="false">E99/$E$10</f>
        <v>5.72774399655679</v>
      </c>
      <c r="J99" s="32" t="n">
        <f aca="false">100*E99/$E$10</f>
        <v>572.774399655679</v>
      </c>
      <c r="L99" s="28"/>
    </row>
    <row r="100" customFormat="false" ht="13.2" hidden="false" customHeight="false" outlineLevel="0" collapsed="false">
      <c r="A100" s="29" t="n">
        <f aca="false">A99+1</f>
        <v>2090</v>
      </c>
      <c r="B100" s="30" t="n">
        <f aca="false">B99*(1+$G$7)</f>
        <v>34.1193333416961</v>
      </c>
      <c r="C100" s="30" t="n">
        <f aca="false">E100*B100</f>
        <v>211.679800300312</v>
      </c>
      <c r="D100" s="16" t="n">
        <f aca="false">D99+$E$7*$F$7*B99</f>
        <v>42.6491666771201</v>
      </c>
      <c r="E100" s="16" t="n">
        <f aca="false">D100^$D$7*(1-$F$7)</f>
        <v>6.20410129882652</v>
      </c>
      <c r="F100" s="33" t="n">
        <f aca="false">(D100-D99)/D99</f>
        <v>0.04</v>
      </c>
      <c r="G100" s="33" t="n">
        <f aca="false">(E100-E99)/E99</f>
        <v>0.0198039027185569</v>
      </c>
      <c r="I100" s="32" t="n">
        <f aca="false">E100/$E$10</f>
        <v>5.8411756814614</v>
      </c>
      <c r="J100" s="32" t="n">
        <f aca="false">100*E100/$E$10</f>
        <v>584.11756814614</v>
      </c>
      <c r="L100" s="28"/>
    </row>
    <row r="101" customFormat="false" ht="13.2" hidden="false" customHeight="false" outlineLevel="0" collapsed="false">
      <c r="A101" s="29" t="n">
        <f aca="false">A100+1</f>
        <v>2091</v>
      </c>
      <c r="B101" s="30" t="n">
        <f aca="false">B100*(1+$G$7)</f>
        <v>35.484106675364</v>
      </c>
      <c r="C101" s="30" t="n">
        <f aca="false">E101*B101</f>
        <v>224.50676193186</v>
      </c>
      <c r="D101" s="16" t="n">
        <f aca="false">D100+$E$7*$F$7*B100</f>
        <v>44.3551333442049</v>
      </c>
      <c r="E101" s="16" t="n">
        <f aca="false">D101^$D$7*(1-$F$7)</f>
        <v>6.32696671740455</v>
      </c>
      <c r="F101" s="33" t="n">
        <f aca="false">(D101-D100)/D100</f>
        <v>0.04</v>
      </c>
      <c r="G101" s="33" t="n">
        <f aca="false">(E101-E100)/E100</f>
        <v>0.0198039027185569</v>
      </c>
      <c r="I101" s="32" t="n">
        <f aca="false">E101/$E$10</f>
        <v>5.95685375641906</v>
      </c>
      <c r="J101" s="32" t="n">
        <f aca="false">100*E101/$E$10</f>
        <v>595.685375641906</v>
      </c>
      <c r="L101" s="28"/>
    </row>
    <row r="102" customFormat="false" ht="13.2" hidden="false" customHeight="false" outlineLevel="0" collapsed="false">
      <c r="A102" s="29" t="n">
        <f aca="false">A101+1</f>
        <v>2092</v>
      </c>
      <c r="B102" s="30" t="n">
        <f aca="false">B101*(1+$G$7)</f>
        <v>36.9034709423785</v>
      </c>
      <c r="C102" s="30" t="n">
        <f aca="false">E102*B102</f>
        <v>238.11098688501</v>
      </c>
      <c r="D102" s="16" t="n">
        <f aca="false">D101+$E$7*$F$7*B101</f>
        <v>46.1293386779731</v>
      </c>
      <c r="E102" s="16" t="n">
        <f aca="false">D102^$D$7*(1-$F$7)</f>
        <v>6.45226535077958</v>
      </c>
      <c r="F102" s="33" t="n">
        <f aca="false">(D102-D101)/D101</f>
        <v>0.0400000000000001</v>
      </c>
      <c r="G102" s="33" t="n">
        <f aca="false">(E102-E101)/E101</f>
        <v>0.019803902718557</v>
      </c>
      <c r="I102" s="32" t="n">
        <f aca="false">E102/$E$10</f>
        <v>6.07482270871986</v>
      </c>
      <c r="J102" s="32" t="n">
        <f aca="false">100*E102/$E$10</f>
        <v>607.482270871986</v>
      </c>
      <c r="L102" s="28"/>
    </row>
    <row r="103" customFormat="false" ht="13.2" hidden="false" customHeight="false" outlineLevel="0" collapsed="false">
      <c r="A103" s="29" t="n">
        <f aca="false">A102+1</f>
        <v>2093</v>
      </c>
      <c r="B103" s="30" t="n">
        <f aca="false">B102*(1+$G$7)</f>
        <v>38.3796097800737</v>
      </c>
      <c r="C103" s="30" t="n">
        <f aca="false">E103*B103</f>
        <v>252.53957425372</v>
      </c>
      <c r="D103" s="16" t="n">
        <f aca="false">D102+$E$7*$F$7*B102</f>
        <v>47.974512225092</v>
      </c>
      <c r="E103" s="16" t="n">
        <f aca="false">D103^$D$7*(1-$F$7)</f>
        <v>6.58004538610073</v>
      </c>
      <c r="F103" s="33" t="n">
        <f aca="false">(D103-D102)/D102</f>
        <v>0.04</v>
      </c>
      <c r="G103" s="33" t="n">
        <f aca="false">(E103-E102)/E102</f>
        <v>0.0198039027185571</v>
      </c>
      <c r="I103" s="32" t="n">
        <f aca="false">E103/$E$10</f>
        <v>6.19512790667583</v>
      </c>
      <c r="J103" s="32" t="n">
        <f aca="false">100*E103/$E$10</f>
        <v>619.512790667583</v>
      </c>
      <c r="L103" s="28"/>
    </row>
    <row r="104" customFormat="false" ht="13.2" hidden="false" customHeight="false" outlineLevel="0" collapsed="false">
      <c r="A104" s="29" t="n">
        <f aca="false">A103+1</f>
        <v>2094</v>
      </c>
      <c r="B104" s="30" t="n">
        <f aca="false">B103*(1+$G$7)</f>
        <v>39.9147941712766</v>
      </c>
      <c r="C104" s="30" t="n">
        <f aca="false">E104*B104</f>
        <v>267.84247715142</v>
      </c>
      <c r="D104" s="16" t="n">
        <f aca="false">D103+$E$7*$F$7*B103</f>
        <v>49.8934927140957</v>
      </c>
      <c r="E104" s="16" t="n">
        <f aca="false">D104^$D$7*(1-$F$7)</f>
        <v>6.71035596481076</v>
      </c>
      <c r="F104" s="33" t="n">
        <f aca="false">(D104-D103)/D103</f>
        <v>0.04</v>
      </c>
      <c r="G104" s="33" t="n">
        <f aca="false">(E104-E103)/E103</f>
        <v>0.0198039027185569</v>
      </c>
      <c r="I104" s="32" t="n">
        <f aca="false">E104/$E$10</f>
        <v>6.31781561706865</v>
      </c>
      <c r="J104" s="32" t="n">
        <f aca="false">100*E104/$E$10</f>
        <v>631.781561706865</v>
      </c>
      <c r="L104" s="28"/>
    </row>
    <row r="105" customFormat="false" ht="13.2" hidden="false" customHeight="false" outlineLevel="0" collapsed="false">
      <c r="A105" s="29" t="n">
        <f aca="false">A104+1</f>
        <v>2095</v>
      </c>
      <c r="B105" s="30" t="n">
        <f aca="false">B104*(1+$G$7)</f>
        <v>41.5113859381277</v>
      </c>
      <c r="C105" s="30" t="n">
        <f aca="false">E105*B105</f>
        <v>284.072675653337</v>
      </c>
      <c r="D105" s="16" t="n">
        <f aca="false">D104+$E$7*$F$7*B104</f>
        <v>51.8892324226595</v>
      </c>
      <c r="E105" s="16" t="n">
        <f aca="false">D105^$D$7*(1-$F$7)</f>
        <v>6.84324720154476</v>
      </c>
      <c r="F105" s="33" t="n">
        <f aca="false">(D105-D104)/D104</f>
        <v>0.0400000000000001</v>
      </c>
      <c r="G105" s="33" t="n">
        <f aca="false">(E105-E104)/E104</f>
        <v>0.019803902718557</v>
      </c>
      <c r="H105" s="10"/>
      <c r="I105" s="32" t="n">
        <f aca="false">E105/$E$10</f>
        <v>6.44293302294286</v>
      </c>
      <c r="J105" s="32" t="n">
        <f aca="false">100*E105/$E$10</f>
        <v>644.293302294286</v>
      </c>
      <c r="L105" s="28"/>
    </row>
    <row r="106" customFormat="false" ht="13.2" hidden="false" customHeight="false" outlineLevel="0" collapsed="false">
      <c r="A106" s="29" t="n">
        <f aca="false">A105+1</f>
        <v>2096</v>
      </c>
      <c r="B106" s="30" t="n">
        <f aca="false">B105*(1+$G$7)</f>
        <v>43.1718413756528</v>
      </c>
      <c r="C106" s="30" t="n">
        <f aca="false">E106*B106</f>
        <v>301.286360218455</v>
      </c>
      <c r="D106" s="16" t="n">
        <f aca="false">D105+$E$7*$F$7*B105</f>
        <v>53.9648017195659</v>
      </c>
      <c r="E106" s="16" t="n">
        <f aca="false">D106^$D$7*(1-$F$7)</f>
        <v>6.97877020340319</v>
      </c>
      <c r="F106" s="33" t="n">
        <f aca="false">(D106-D105)/D105</f>
        <v>0.04</v>
      </c>
      <c r="G106" s="33" t="n">
        <f aca="false">(E106-E105)/E105</f>
        <v>0.0198039027185569</v>
      </c>
      <c r="H106" s="10"/>
      <c r="I106" s="32" t="n">
        <f aca="false">E106/$E$10</f>
        <v>6.5705282417514</v>
      </c>
      <c r="J106" s="32" t="n">
        <f aca="false">100*E106/$E$10</f>
        <v>657.05282417514</v>
      </c>
      <c r="L106" s="28"/>
    </row>
    <row r="107" customFormat="false" ht="13.2" hidden="false" customHeight="false" outlineLevel="0" collapsed="false">
      <c r="A107" s="29" t="n">
        <f aca="false">A106+1</f>
        <v>2097</v>
      </c>
      <c r="B107" s="30" t="n">
        <f aca="false">B106*(1+$G$7)</f>
        <v>44.8987150306789</v>
      </c>
      <c r="C107" s="30" t="n">
        <f aca="false">E107*B107</f>
        <v>319.543126226115</v>
      </c>
      <c r="D107" s="16" t="n">
        <f aca="false">D106+$E$7*$F$7*B106</f>
        <v>56.1233937883486</v>
      </c>
      <c r="E107" s="16" t="n">
        <f aca="false">D107^$D$7*(1-$F$7)</f>
        <v>7.11697708960655</v>
      </c>
      <c r="F107" s="33" t="n">
        <f aca="false">(D107-D106)/D106</f>
        <v>0.04</v>
      </c>
      <c r="G107" s="33" t="n">
        <f aca="false">(E107-E106)/E106</f>
        <v>0.0198039027185571</v>
      </c>
      <c r="H107" s="10"/>
      <c r="I107" s="32" t="n">
        <f aca="false">E107/$E$10</f>
        <v>6.70065034386058</v>
      </c>
      <c r="J107" s="32" t="n">
        <f aca="false">100*E107/$E$10</f>
        <v>670.065034386058</v>
      </c>
      <c r="L107" s="28"/>
    </row>
    <row r="108" customFormat="false" ht="13.2" hidden="false" customHeight="false" outlineLevel="0" collapsed="false">
      <c r="A108" s="29" t="n">
        <f aca="false">A107+1</f>
        <v>2098</v>
      </c>
      <c r="B108" s="30" t="n">
        <f aca="false">B107*(1+$G$7)</f>
        <v>46.694663631906</v>
      </c>
      <c r="C108" s="30" t="n">
        <f aca="false">E108*B108</f>
        <v>338.906180300772</v>
      </c>
      <c r="D108" s="16" t="n">
        <f aca="false">D107+$E$7*$F$7*B107</f>
        <v>58.3683295398825</v>
      </c>
      <c r="E108" s="16" t="n">
        <f aca="false">D108^$D$7*(1-$F$7)</f>
        <v>7.25792101153932</v>
      </c>
      <c r="F108" s="33" t="n">
        <f aca="false">(D108-D107)/D107</f>
        <v>0.04</v>
      </c>
      <c r="G108" s="33" t="n">
        <f aca="false">(E108-E107)/E107</f>
        <v>0.0198039027185569</v>
      </c>
      <c r="H108" s="10"/>
      <c r="I108" s="32" t="n">
        <f aca="false">E108/$E$10</f>
        <v>6.83334937142145</v>
      </c>
      <c r="J108" s="32" t="n">
        <f aca="false">100*E108/$E$10</f>
        <v>683.334937142145</v>
      </c>
      <c r="L108" s="28"/>
    </row>
    <row r="109" customFormat="false" ht="13.2" hidden="false" customHeight="false" outlineLevel="0" collapsed="false">
      <c r="A109" s="29" t="n">
        <f aca="false">A108+1</f>
        <v>2099</v>
      </c>
      <c r="B109" s="30" t="n">
        <f aca="false">B108*(1+$G$7)</f>
        <v>48.5624501771823</v>
      </c>
      <c r="C109" s="30" t="n">
        <f aca="false">E109*B109</f>
        <v>359.442559139213</v>
      </c>
      <c r="D109" s="16" t="n">
        <f aca="false">D108+$E$7*$F$7*B108</f>
        <v>60.7030627214778</v>
      </c>
      <c r="E109" s="16" t="n">
        <f aca="false">D109^$D$7*(1-$F$7)</f>
        <v>7.40165617319082</v>
      </c>
      <c r="F109" s="33" t="n">
        <f aca="false">(D109-D108)/D108</f>
        <v>0.0400000000000001</v>
      </c>
      <c r="G109" s="33" t="n">
        <f aca="false">(E109-E108)/E108</f>
        <v>0.019803902718557</v>
      </c>
      <c r="H109" s="10"/>
      <c r="I109" s="32" t="n">
        <f aca="false">E109/$E$10</f>
        <v>6.968676357615</v>
      </c>
      <c r="J109" s="32" t="n">
        <f aca="false">100*E109/$E$10</f>
        <v>696.8676357615</v>
      </c>
      <c r="L109" s="28"/>
    </row>
    <row r="110" customFormat="false" ht="13.2" hidden="false" customHeight="false" outlineLevel="0" collapsed="false">
      <c r="A110" s="29" t="n">
        <f aca="false">A109+1</f>
        <v>2100</v>
      </c>
      <c r="B110" s="30" t="n">
        <f aca="false">B109*(1+$G$7)</f>
        <v>50.5049481842696</v>
      </c>
      <c r="C110" s="30" t="n">
        <f aca="false">E110*B110</f>
        <v>381.223361597847</v>
      </c>
      <c r="D110" s="16" t="n">
        <f aca="false">D109+$E$7*$F$7*B109</f>
        <v>63.1311852303369</v>
      </c>
      <c r="E110" s="16" t="n">
        <f aca="false">D110^$D$7*(1-$F$7)</f>
        <v>7.54823785200089</v>
      </c>
      <c r="F110" s="33" t="n">
        <f aca="false">(D110-D109)/D109</f>
        <v>0.04</v>
      </c>
      <c r="G110" s="33" t="n">
        <f aca="false">(E110-E109)/E109</f>
        <v>0.019803902718557</v>
      </c>
      <c r="H110" s="10"/>
      <c r="I110" s="32" t="n">
        <f aca="false">E110/$E$10</f>
        <v>7.10668334627831</v>
      </c>
      <c r="J110" s="32" t="n">
        <f aca="false">100*E110/$E$10</f>
        <v>710.668334627831</v>
      </c>
      <c r="L110" s="28"/>
    </row>
    <row r="111" customFormat="false" ht="13.2" hidden="false" customHeight="false" outlineLevel="0" collapsed="false">
      <c r="E111" s="10"/>
      <c r="F111" s="10"/>
      <c r="G111" s="10"/>
      <c r="H111" s="10"/>
      <c r="I111" s="10"/>
    </row>
    <row r="112" customFormat="false" ht="13.2" hidden="false" customHeight="false" outlineLevel="0" collapsed="false">
      <c r="E112" s="10"/>
      <c r="F112" s="10"/>
      <c r="G112" s="10"/>
      <c r="H112" s="10"/>
      <c r="I112" s="10"/>
    </row>
    <row r="113" customFormat="false" ht="13.2" hidden="false" customHeight="false" outlineLevel="0" collapsed="false">
      <c r="E113" s="10"/>
      <c r="F113" s="10"/>
      <c r="G113" s="10"/>
      <c r="H113" s="10"/>
      <c r="I113" s="10"/>
    </row>
    <row r="114" customFormat="false" ht="13.2" hidden="false" customHeight="false" outlineLevel="0" collapsed="false">
      <c r="E114" s="10"/>
      <c r="F114" s="10"/>
      <c r="G114" s="10"/>
      <c r="H114" s="10"/>
      <c r="I114" s="10"/>
    </row>
    <row r="115" customFormat="false" ht="13.2" hidden="false" customHeight="false" outlineLevel="0" collapsed="false">
      <c r="E115" s="10"/>
      <c r="F115" s="10"/>
      <c r="G115" s="10"/>
      <c r="H115" s="10"/>
      <c r="I115" s="10"/>
    </row>
    <row r="116" customFormat="false" ht="13.2" hidden="false" customHeight="false" outlineLevel="0" collapsed="false">
      <c r="E116" s="10"/>
      <c r="F116" s="10"/>
      <c r="G116" s="10"/>
      <c r="H116" s="10"/>
      <c r="I116" s="10"/>
    </row>
    <row r="117" customFormat="false" ht="13.2" hidden="false" customHeight="false" outlineLevel="0" collapsed="false">
      <c r="E117" s="10"/>
      <c r="F117" s="10"/>
      <c r="G117" s="10"/>
      <c r="H117" s="10"/>
      <c r="I117" s="10"/>
    </row>
    <row r="118" customFormat="false" ht="13.2" hidden="false" customHeight="false" outlineLevel="0" collapsed="false">
      <c r="E118" s="10"/>
      <c r="F118" s="10"/>
      <c r="G118" s="10"/>
      <c r="H118" s="10"/>
      <c r="I118" s="10"/>
    </row>
    <row r="119" customFormat="false" ht="13.2" hidden="false" customHeight="false" outlineLevel="0" collapsed="false">
      <c r="E119" s="10"/>
      <c r="F119" s="10"/>
      <c r="G119" s="10"/>
      <c r="H119" s="10"/>
      <c r="I119" s="10"/>
    </row>
    <row r="120" customFormat="false" ht="13.2" hidden="false" customHeight="false" outlineLevel="0" collapsed="false">
      <c r="E120" s="10"/>
      <c r="F120" s="10"/>
      <c r="G120" s="10"/>
      <c r="H120" s="10"/>
      <c r="I120" s="10"/>
    </row>
    <row r="121" customFormat="false" ht="13.2" hidden="false" customHeight="false" outlineLevel="0" collapsed="false">
      <c r="E121" s="10"/>
      <c r="F121" s="10"/>
      <c r="G121" s="10"/>
      <c r="H121" s="10"/>
      <c r="I121" s="10"/>
    </row>
    <row r="122" customFormat="false" ht="13.2" hidden="false" customHeight="false" outlineLevel="0" collapsed="false">
      <c r="E122" s="10"/>
      <c r="F122" s="10"/>
      <c r="G122" s="10"/>
      <c r="H122" s="10"/>
      <c r="I122" s="10"/>
    </row>
    <row r="123" customFormat="false" ht="13.2" hidden="false" customHeight="false" outlineLevel="0" collapsed="false">
      <c r="E123" s="10"/>
      <c r="F123" s="10"/>
      <c r="G123" s="10"/>
      <c r="H123" s="10"/>
      <c r="I123" s="10"/>
    </row>
    <row r="124" customFormat="false" ht="13.2" hidden="false" customHeight="false" outlineLevel="0" collapsed="false">
      <c r="E124" s="10"/>
      <c r="F124" s="10"/>
      <c r="G124" s="10"/>
      <c r="H124" s="10"/>
      <c r="I124" s="10"/>
    </row>
    <row r="125" customFormat="false" ht="13.2" hidden="false" customHeight="false" outlineLevel="0" collapsed="false">
      <c r="E125" s="10"/>
      <c r="F125" s="10"/>
      <c r="G125" s="10"/>
      <c r="H125" s="10"/>
      <c r="I125" s="10"/>
    </row>
    <row r="126" customFormat="false" ht="13.2" hidden="false" customHeight="false" outlineLevel="0" collapsed="false">
      <c r="E126" s="10"/>
      <c r="F126" s="10"/>
      <c r="G126" s="10"/>
      <c r="H126" s="10"/>
      <c r="I126" s="10"/>
    </row>
    <row r="127" customFormat="false" ht="13.2" hidden="false" customHeight="false" outlineLevel="0" collapsed="false">
      <c r="E127" s="10"/>
      <c r="F127" s="10"/>
      <c r="G127" s="10"/>
      <c r="H127" s="10"/>
      <c r="I127" s="10"/>
    </row>
    <row r="128" customFormat="false" ht="13.2" hidden="false" customHeight="false" outlineLevel="0" collapsed="false">
      <c r="E128" s="10"/>
      <c r="F128" s="10"/>
      <c r="G128" s="10"/>
      <c r="H128" s="10"/>
      <c r="I128" s="10"/>
    </row>
    <row r="129" customFormat="false" ht="13.2" hidden="false" customHeight="false" outlineLevel="0" collapsed="false">
      <c r="E129" s="10"/>
      <c r="F129" s="10"/>
      <c r="G129" s="10"/>
      <c r="H129" s="10"/>
      <c r="I129" s="10"/>
    </row>
    <row r="130" customFormat="false" ht="13.2" hidden="false" customHeight="false" outlineLevel="0" collapsed="false">
      <c r="E130" s="10"/>
      <c r="F130" s="10"/>
      <c r="G130" s="10"/>
      <c r="H130" s="10"/>
      <c r="I130" s="10"/>
    </row>
    <row r="131" customFormat="false" ht="13.2" hidden="false" customHeight="false" outlineLevel="0" collapsed="false">
      <c r="E131" s="10"/>
      <c r="F131" s="10"/>
      <c r="G131" s="10"/>
      <c r="H131" s="10"/>
      <c r="I131" s="10"/>
    </row>
    <row r="132" customFormat="false" ht="13.2" hidden="false" customHeight="false" outlineLevel="0" collapsed="false">
      <c r="E132" s="10"/>
      <c r="F132" s="10"/>
      <c r="G132" s="10"/>
      <c r="H132" s="10"/>
      <c r="I132" s="10"/>
    </row>
    <row r="133" customFormat="false" ht="13.2" hidden="false" customHeight="false" outlineLevel="0" collapsed="false">
      <c r="E133" s="10"/>
      <c r="F133" s="10"/>
      <c r="G133" s="10"/>
      <c r="H133" s="10"/>
      <c r="I133" s="10"/>
    </row>
    <row r="134" customFormat="false" ht="13.2" hidden="false" customHeight="false" outlineLevel="0" collapsed="false">
      <c r="E134" s="10"/>
      <c r="F134" s="10"/>
      <c r="G134" s="10"/>
      <c r="H134" s="10"/>
      <c r="I134" s="10"/>
    </row>
    <row r="135" customFormat="false" ht="13.2" hidden="false" customHeight="false" outlineLevel="0" collapsed="false">
      <c r="E135" s="10"/>
      <c r="F135" s="10"/>
      <c r="G135" s="10"/>
      <c r="H135" s="10"/>
      <c r="I135" s="10"/>
    </row>
    <row r="136" customFormat="false" ht="13.2" hidden="false" customHeight="false" outlineLevel="0" collapsed="false">
      <c r="E136" s="10"/>
      <c r="F136" s="10"/>
      <c r="G136" s="10"/>
      <c r="H136" s="10"/>
      <c r="I136" s="10"/>
    </row>
    <row r="137" customFormat="false" ht="13.2" hidden="false" customHeight="false" outlineLevel="0" collapsed="false">
      <c r="E137" s="10"/>
      <c r="F137" s="10"/>
      <c r="G137" s="10"/>
      <c r="H137" s="10"/>
      <c r="I137" s="10"/>
    </row>
    <row r="138" customFormat="false" ht="13.2" hidden="false" customHeight="false" outlineLevel="0" collapsed="false">
      <c r="E138" s="10"/>
      <c r="F138" s="10"/>
      <c r="G138" s="10"/>
      <c r="H138" s="10"/>
      <c r="I138" s="10"/>
    </row>
    <row r="139" customFormat="false" ht="13.2" hidden="false" customHeight="false" outlineLevel="0" collapsed="false">
      <c r="E139" s="10"/>
      <c r="F139" s="10"/>
      <c r="G139" s="10"/>
      <c r="H139" s="10"/>
      <c r="I139" s="10"/>
    </row>
    <row r="140" customFormat="false" ht="13.2" hidden="false" customHeight="false" outlineLevel="0" collapsed="false">
      <c r="E140" s="10"/>
      <c r="F140" s="10"/>
      <c r="G140" s="10"/>
      <c r="H140" s="10"/>
      <c r="I140" s="10"/>
    </row>
    <row r="141" customFormat="false" ht="13.2" hidden="false" customHeight="false" outlineLevel="0" collapsed="false">
      <c r="E141" s="10"/>
      <c r="F141" s="10"/>
      <c r="G141" s="10"/>
      <c r="H141" s="10"/>
      <c r="I141" s="10"/>
    </row>
    <row r="142" customFormat="false" ht="13.2" hidden="false" customHeight="false" outlineLevel="0" collapsed="false">
      <c r="E142" s="10"/>
      <c r="F142" s="10"/>
      <c r="G142" s="10"/>
      <c r="H142" s="10"/>
      <c r="I142" s="10"/>
    </row>
    <row r="143" customFormat="false" ht="13.2" hidden="false" customHeight="false" outlineLevel="0" collapsed="false">
      <c r="E143" s="10"/>
      <c r="F143" s="10"/>
      <c r="G143" s="10"/>
      <c r="H143" s="10"/>
      <c r="I143" s="10"/>
    </row>
    <row r="144" customFormat="false" ht="13.2" hidden="false" customHeight="false" outlineLevel="0" collapsed="false">
      <c r="E144" s="10"/>
      <c r="F144" s="10"/>
      <c r="G144" s="10"/>
      <c r="H144" s="10"/>
      <c r="I144" s="10"/>
    </row>
    <row r="145" customFormat="false" ht="13.2" hidden="false" customHeight="false" outlineLevel="0" collapsed="false">
      <c r="E145" s="10"/>
      <c r="F145" s="10"/>
      <c r="G145" s="10"/>
      <c r="H145" s="10"/>
      <c r="I145" s="10"/>
    </row>
    <row r="146" customFormat="false" ht="13.2" hidden="false" customHeight="false" outlineLevel="0" collapsed="false">
      <c r="E146" s="10"/>
      <c r="F146" s="10"/>
      <c r="G146" s="10"/>
      <c r="H146" s="10"/>
      <c r="I146" s="10"/>
    </row>
    <row r="147" customFormat="false" ht="13.2" hidden="false" customHeight="false" outlineLevel="0" collapsed="false">
      <c r="E147" s="10"/>
      <c r="F147" s="10"/>
      <c r="G147" s="10"/>
      <c r="H147" s="10"/>
      <c r="I147" s="10"/>
    </row>
    <row r="148" customFormat="false" ht="13.2" hidden="false" customHeight="false" outlineLevel="0" collapsed="false">
      <c r="E148" s="10"/>
      <c r="F148" s="10"/>
      <c r="G148" s="10"/>
      <c r="H148" s="10"/>
      <c r="I148" s="10"/>
    </row>
    <row r="149" customFormat="false" ht="13.2" hidden="false" customHeight="false" outlineLevel="0" collapsed="false">
      <c r="E149" s="10"/>
      <c r="F149" s="10"/>
      <c r="G149" s="10"/>
      <c r="H149" s="10"/>
      <c r="I149" s="10"/>
    </row>
    <row r="150" customFormat="false" ht="13.2" hidden="false" customHeight="false" outlineLevel="0" collapsed="false">
      <c r="E150" s="10"/>
      <c r="F150" s="10"/>
      <c r="G150" s="10"/>
      <c r="H150" s="10"/>
      <c r="I150" s="10"/>
    </row>
    <row r="151" customFormat="false" ht="13.2" hidden="false" customHeight="false" outlineLevel="0" collapsed="false">
      <c r="E151" s="10"/>
      <c r="F151" s="10"/>
      <c r="G151" s="10"/>
      <c r="H151" s="10"/>
      <c r="I151" s="10"/>
    </row>
    <row r="152" customFormat="false" ht="13.2" hidden="false" customHeight="false" outlineLevel="0" collapsed="false">
      <c r="E152" s="10"/>
      <c r="F152" s="10"/>
      <c r="G152" s="10"/>
      <c r="H152" s="10"/>
      <c r="I152" s="10"/>
    </row>
    <row r="153" customFormat="false" ht="13.2" hidden="false" customHeight="false" outlineLevel="0" collapsed="false">
      <c r="E153" s="10"/>
      <c r="F153" s="10"/>
      <c r="G153" s="10"/>
      <c r="H153" s="10"/>
      <c r="I153" s="10"/>
    </row>
    <row r="154" customFormat="false" ht="13.2" hidden="false" customHeight="false" outlineLevel="0" collapsed="false">
      <c r="E154" s="10"/>
      <c r="F154" s="10"/>
      <c r="G154" s="10"/>
      <c r="H154" s="10"/>
      <c r="I154" s="10"/>
    </row>
    <row r="155" customFormat="false" ht="13.2" hidden="false" customHeight="false" outlineLevel="0" collapsed="false">
      <c r="E155" s="10"/>
      <c r="F155" s="10"/>
      <c r="G155" s="10"/>
      <c r="H155" s="10"/>
      <c r="I155" s="10"/>
    </row>
    <row r="156" customFormat="false" ht="13.2" hidden="false" customHeight="false" outlineLevel="0" collapsed="false">
      <c r="E156" s="10"/>
      <c r="F156" s="10"/>
      <c r="G156" s="10"/>
      <c r="H156" s="10"/>
      <c r="I156" s="10"/>
    </row>
    <row r="157" customFormat="false" ht="13.2" hidden="false" customHeight="false" outlineLevel="0" collapsed="false">
      <c r="E157" s="10"/>
      <c r="F157" s="10"/>
      <c r="G157" s="10"/>
      <c r="H157" s="10"/>
      <c r="I157" s="10"/>
    </row>
    <row r="158" customFormat="false" ht="13.2" hidden="false" customHeight="false" outlineLevel="0" collapsed="false">
      <c r="E158" s="10"/>
      <c r="F158" s="10"/>
      <c r="G158" s="10"/>
      <c r="H158" s="10"/>
      <c r="I158" s="10"/>
    </row>
    <row r="159" customFormat="false" ht="13.2" hidden="false" customHeight="false" outlineLevel="0" collapsed="false">
      <c r="E159" s="10"/>
      <c r="F159" s="10"/>
      <c r="G159" s="10"/>
      <c r="H159" s="10"/>
      <c r="I159" s="10"/>
    </row>
    <row r="160" customFormat="false" ht="13.2" hidden="false" customHeight="false" outlineLevel="0" collapsed="false">
      <c r="E160" s="10"/>
      <c r="F160" s="10"/>
      <c r="G160" s="10"/>
      <c r="H160" s="10"/>
      <c r="I160" s="10"/>
    </row>
    <row r="161" customFormat="false" ht="13.2" hidden="false" customHeight="false" outlineLevel="0" collapsed="false">
      <c r="E161" s="10"/>
      <c r="F161" s="10"/>
      <c r="G161" s="10"/>
      <c r="H161" s="10"/>
      <c r="I161" s="10"/>
    </row>
    <row r="162" customFormat="false" ht="13.2" hidden="false" customHeight="false" outlineLevel="0" collapsed="false">
      <c r="E162" s="10"/>
      <c r="F162" s="10"/>
      <c r="G162" s="10"/>
      <c r="H162" s="10"/>
      <c r="I162" s="10"/>
    </row>
    <row r="163" customFormat="false" ht="13.2" hidden="false" customHeight="false" outlineLevel="0" collapsed="false">
      <c r="E163" s="10"/>
      <c r="F163" s="10"/>
      <c r="G163" s="10"/>
      <c r="H163" s="10"/>
      <c r="I163" s="10"/>
    </row>
    <row r="164" customFormat="false" ht="13.2" hidden="false" customHeight="false" outlineLevel="0" collapsed="false">
      <c r="E164" s="10"/>
      <c r="F164" s="10"/>
      <c r="G164" s="10"/>
      <c r="H164" s="10"/>
      <c r="I164" s="10"/>
    </row>
    <row r="165" customFormat="false" ht="13.2" hidden="false" customHeight="false" outlineLevel="0" collapsed="false">
      <c r="E165" s="10"/>
      <c r="F165" s="10"/>
      <c r="G165" s="10"/>
      <c r="H165" s="10"/>
      <c r="I165" s="10"/>
    </row>
    <row r="166" customFormat="false" ht="13.2" hidden="false" customHeight="false" outlineLevel="0" collapsed="false">
      <c r="E166" s="10"/>
      <c r="F166" s="10"/>
      <c r="G166" s="10"/>
      <c r="H166" s="10"/>
      <c r="I166" s="10"/>
    </row>
    <row r="167" customFormat="false" ht="13.2" hidden="false" customHeight="false" outlineLevel="0" collapsed="false">
      <c r="E167" s="10"/>
      <c r="F167" s="10"/>
      <c r="G167" s="10"/>
      <c r="H167" s="10"/>
      <c r="I167" s="10"/>
    </row>
    <row r="168" customFormat="false" ht="13.2" hidden="false" customHeight="false" outlineLevel="0" collapsed="false">
      <c r="E168" s="10"/>
      <c r="F168" s="10"/>
      <c r="G168" s="10"/>
      <c r="H168" s="10"/>
      <c r="I168" s="10"/>
    </row>
    <row r="169" customFormat="false" ht="13.2" hidden="false" customHeight="false" outlineLevel="0" collapsed="false">
      <c r="E169" s="10"/>
      <c r="F169" s="10"/>
      <c r="G169" s="10"/>
      <c r="H169" s="10"/>
      <c r="I169" s="10"/>
    </row>
    <row r="170" customFormat="false" ht="13.2" hidden="false" customHeight="false" outlineLevel="0" collapsed="false">
      <c r="E170" s="10"/>
      <c r="F170" s="10"/>
      <c r="G170" s="10"/>
      <c r="H170" s="10"/>
      <c r="I170" s="10"/>
    </row>
    <row r="171" customFormat="false" ht="13.2" hidden="false" customHeight="false" outlineLevel="0" collapsed="false">
      <c r="E171" s="10"/>
      <c r="F171" s="10"/>
      <c r="G171" s="10"/>
      <c r="H171" s="10"/>
      <c r="I171" s="10"/>
    </row>
    <row r="172" customFormat="false" ht="13.2" hidden="false" customHeight="false" outlineLevel="0" collapsed="false">
      <c r="E172" s="10"/>
      <c r="F172" s="10"/>
      <c r="G172" s="10"/>
      <c r="H172" s="10"/>
      <c r="I172" s="10"/>
    </row>
    <row r="173" customFormat="false" ht="13.2" hidden="false" customHeight="false" outlineLevel="0" collapsed="false">
      <c r="E173" s="10"/>
      <c r="F173" s="10"/>
      <c r="G173" s="10"/>
      <c r="H173" s="10"/>
      <c r="I173" s="10"/>
    </row>
    <row r="174" customFormat="false" ht="13.2" hidden="false" customHeight="false" outlineLevel="0" collapsed="false">
      <c r="E174" s="10"/>
      <c r="F174" s="10"/>
      <c r="G174" s="10"/>
      <c r="H174" s="10"/>
      <c r="I174" s="10"/>
    </row>
    <row r="175" customFormat="false" ht="13.2" hidden="false" customHeight="false" outlineLevel="0" collapsed="false">
      <c r="E175" s="10"/>
      <c r="F175" s="10"/>
      <c r="G175" s="10"/>
      <c r="H175" s="10"/>
      <c r="I175" s="10"/>
    </row>
    <row r="176" customFormat="false" ht="13.2" hidden="false" customHeight="false" outlineLevel="0" collapsed="false">
      <c r="E176" s="10"/>
      <c r="F176" s="10"/>
      <c r="G176" s="10"/>
      <c r="H176" s="10"/>
      <c r="I176" s="10"/>
    </row>
    <row r="177" customFormat="false" ht="13.2" hidden="false" customHeight="false" outlineLevel="0" collapsed="false">
      <c r="E177" s="10"/>
      <c r="F177" s="10"/>
      <c r="G177" s="10"/>
      <c r="H177" s="10"/>
      <c r="I177" s="10"/>
    </row>
    <row r="178" customFormat="false" ht="13.2" hidden="false" customHeight="false" outlineLevel="0" collapsed="false">
      <c r="E178" s="10"/>
      <c r="F178" s="10"/>
      <c r="G178" s="10"/>
      <c r="H178" s="10"/>
      <c r="I178" s="10"/>
    </row>
    <row r="179" customFormat="false" ht="13.2" hidden="false" customHeight="false" outlineLevel="0" collapsed="false">
      <c r="E179" s="10"/>
      <c r="F179" s="10"/>
      <c r="G179" s="10"/>
      <c r="H179" s="10"/>
      <c r="I179" s="10"/>
    </row>
    <row r="180" customFormat="false" ht="13.2" hidden="false" customHeight="false" outlineLevel="0" collapsed="false">
      <c r="E180" s="10"/>
      <c r="F180" s="10"/>
      <c r="G180" s="10"/>
      <c r="H180" s="10"/>
      <c r="I180" s="10"/>
    </row>
    <row r="181" customFormat="false" ht="13.2" hidden="false" customHeight="false" outlineLevel="0" collapsed="false">
      <c r="E181" s="10"/>
      <c r="F181" s="10"/>
      <c r="G181" s="10"/>
      <c r="H181" s="10"/>
      <c r="I181" s="10"/>
    </row>
    <row r="182" customFormat="false" ht="13.2" hidden="false" customHeight="false" outlineLevel="0" collapsed="false">
      <c r="E182" s="10"/>
      <c r="F182" s="10"/>
      <c r="G182" s="10"/>
      <c r="H182" s="10"/>
      <c r="I182" s="10"/>
    </row>
    <row r="183" customFormat="false" ht="13.2" hidden="false" customHeight="false" outlineLevel="0" collapsed="false">
      <c r="E183" s="10"/>
      <c r="F183" s="10"/>
      <c r="G183" s="10"/>
      <c r="H183" s="10"/>
      <c r="I183" s="10"/>
    </row>
    <row r="184" customFormat="false" ht="13.2" hidden="false" customHeight="false" outlineLevel="0" collapsed="false">
      <c r="E184" s="10"/>
      <c r="F184" s="10"/>
      <c r="G184" s="10"/>
      <c r="H184" s="10"/>
      <c r="I184" s="10"/>
    </row>
    <row r="185" customFormat="false" ht="13.2" hidden="false" customHeight="false" outlineLevel="0" collapsed="false">
      <c r="E185" s="10"/>
      <c r="F185" s="10"/>
      <c r="G185" s="10"/>
      <c r="H185" s="10"/>
      <c r="I185" s="10"/>
    </row>
    <row r="186" customFormat="false" ht="13.2" hidden="false" customHeight="false" outlineLevel="0" collapsed="false">
      <c r="E186" s="10"/>
      <c r="F186" s="10"/>
      <c r="G186" s="10"/>
      <c r="H186" s="10"/>
      <c r="I186" s="10"/>
    </row>
    <row r="187" customFormat="false" ht="13.2" hidden="false" customHeight="false" outlineLevel="0" collapsed="false">
      <c r="E187" s="10"/>
      <c r="F187" s="10"/>
      <c r="G187" s="10"/>
      <c r="H187" s="10"/>
      <c r="I187" s="10"/>
    </row>
    <row r="188" customFormat="false" ht="13.2" hidden="false" customHeight="false" outlineLevel="0" collapsed="false">
      <c r="E188" s="10"/>
      <c r="F188" s="10"/>
      <c r="G188" s="10"/>
      <c r="H188" s="10"/>
      <c r="I188" s="10"/>
    </row>
    <row r="189" customFormat="false" ht="13.2" hidden="false" customHeight="false" outlineLevel="0" collapsed="false">
      <c r="E189" s="10"/>
      <c r="F189" s="10"/>
      <c r="G189" s="10"/>
      <c r="H189" s="10"/>
      <c r="I189" s="10"/>
    </row>
    <row r="190" customFormat="false" ht="13.2" hidden="false" customHeight="false" outlineLevel="0" collapsed="false">
      <c r="E190" s="10"/>
      <c r="F190" s="10"/>
      <c r="G190" s="10"/>
      <c r="H190" s="10"/>
      <c r="I190" s="10"/>
    </row>
    <row r="191" customFormat="false" ht="13.2" hidden="false" customHeight="false" outlineLevel="0" collapsed="false">
      <c r="E191" s="10"/>
      <c r="F191" s="10"/>
      <c r="G191" s="10"/>
      <c r="H191" s="10"/>
      <c r="I191" s="10"/>
    </row>
    <row r="192" customFormat="false" ht="13.2" hidden="false" customHeight="false" outlineLevel="0" collapsed="false">
      <c r="E192" s="10"/>
      <c r="F192" s="10"/>
      <c r="G192" s="10"/>
      <c r="H192" s="10"/>
      <c r="I192" s="10"/>
    </row>
    <row r="193" customFormat="false" ht="13.2" hidden="false" customHeight="false" outlineLevel="0" collapsed="false">
      <c r="E193" s="10"/>
      <c r="F193" s="10"/>
      <c r="G193" s="10"/>
      <c r="H193" s="10"/>
      <c r="I193" s="10"/>
    </row>
    <row r="194" customFormat="false" ht="13.2" hidden="false" customHeight="false" outlineLevel="0" collapsed="false">
      <c r="E194" s="10"/>
      <c r="F194" s="10"/>
      <c r="G194" s="10"/>
      <c r="H194" s="10"/>
      <c r="I194" s="10"/>
    </row>
    <row r="195" customFormat="false" ht="13.2" hidden="false" customHeight="false" outlineLevel="0" collapsed="false">
      <c r="E195" s="10"/>
      <c r="F195" s="10"/>
      <c r="G195" s="10"/>
      <c r="H195" s="10"/>
      <c r="I195" s="10"/>
    </row>
    <row r="196" customFormat="false" ht="13.2" hidden="false" customHeight="false" outlineLevel="0" collapsed="false">
      <c r="E196" s="10"/>
      <c r="F196" s="10"/>
      <c r="G196" s="10"/>
      <c r="H196" s="10"/>
      <c r="I196" s="10"/>
    </row>
    <row r="197" customFormat="false" ht="13.2" hidden="false" customHeight="false" outlineLevel="0" collapsed="false">
      <c r="E197" s="10"/>
      <c r="F197" s="10"/>
      <c r="G197" s="10"/>
      <c r="H197" s="10"/>
      <c r="I197" s="10"/>
    </row>
    <row r="198" customFormat="false" ht="13.2" hidden="false" customHeight="false" outlineLevel="0" collapsed="false">
      <c r="E198" s="10"/>
      <c r="F198" s="10"/>
      <c r="G198" s="10"/>
      <c r="H198" s="10"/>
      <c r="I198" s="10"/>
    </row>
    <row r="199" customFormat="false" ht="13.2" hidden="false" customHeight="false" outlineLevel="0" collapsed="false">
      <c r="E199" s="10"/>
      <c r="F199" s="10"/>
      <c r="G199" s="10"/>
      <c r="H199" s="10"/>
      <c r="I199" s="10"/>
    </row>
    <row r="200" customFormat="false" ht="13.2" hidden="false" customHeight="false" outlineLevel="0" collapsed="false">
      <c r="E200" s="10"/>
      <c r="F200" s="10"/>
      <c r="G200" s="10"/>
      <c r="H200" s="10"/>
      <c r="I200" s="10"/>
    </row>
    <row r="201" customFormat="false" ht="13.2" hidden="false" customHeight="false" outlineLevel="0" collapsed="false">
      <c r="E201" s="10"/>
      <c r="F201" s="10"/>
      <c r="G201" s="10"/>
      <c r="H201" s="10"/>
      <c r="I201" s="10"/>
    </row>
    <row r="202" customFormat="false" ht="13.2" hidden="false" customHeight="false" outlineLevel="0" collapsed="false">
      <c r="E202" s="10"/>
      <c r="F202" s="10"/>
      <c r="G202" s="10"/>
      <c r="H202" s="10"/>
      <c r="I202" s="10"/>
    </row>
    <row r="203" customFormat="false" ht="13.2" hidden="false" customHeight="false" outlineLevel="0" collapsed="false">
      <c r="E203" s="10"/>
      <c r="F203" s="10"/>
      <c r="G203" s="10"/>
      <c r="H203" s="10"/>
      <c r="I203" s="10"/>
    </row>
    <row r="204" customFormat="false" ht="13.2" hidden="false" customHeight="false" outlineLevel="0" collapsed="false">
      <c r="E204" s="10"/>
      <c r="F204" s="10"/>
      <c r="G204" s="10"/>
      <c r="H204" s="10"/>
      <c r="I204" s="10"/>
    </row>
    <row r="205" customFormat="false" ht="13.2" hidden="false" customHeight="false" outlineLevel="0" collapsed="false">
      <c r="E205" s="10"/>
      <c r="F205" s="10"/>
      <c r="G205" s="10"/>
      <c r="H205" s="10"/>
      <c r="I205" s="10"/>
    </row>
    <row r="206" customFormat="false" ht="13.2" hidden="false" customHeight="false" outlineLevel="0" collapsed="false">
      <c r="E206" s="10"/>
      <c r="F206" s="10"/>
      <c r="G206" s="10"/>
      <c r="H206" s="10"/>
      <c r="I206" s="10"/>
    </row>
    <row r="207" customFormat="false" ht="13.2" hidden="false" customHeight="false" outlineLevel="0" collapsed="false">
      <c r="E207" s="10"/>
      <c r="F207" s="10"/>
      <c r="G207" s="10"/>
      <c r="H207" s="10"/>
      <c r="I207" s="10"/>
    </row>
    <row r="208" customFormat="false" ht="13.2" hidden="false" customHeight="false" outlineLevel="0" collapsed="false">
      <c r="E208" s="10"/>
      <c r="F208" s="10"/>
      <c r="G208" s="10"/>
      <c r="H208" s="10"/>
      <c r="I208" s="10"/>
    </row>
    <row r="209" customFormat="false" ht="13.2" hidden="false" customHeight="false" outlineLevel="0" collapsed="false">
      <c r="E209" s="10"/>
      <c r="F209" s="10"/>
      <c r="G209" s="10"/>
      <c r="H209" s="10"/>
      <c r="I209" s="10"/>
    </row>
    <row r="210" customFormat="false" ht="13.2" hidden="false" customHeight="false" outlineLevel="0" collapsed="false">
      <c r="E210" s="10"/>
      <c r="F210" s="10"/>
      <c r="G210" s="10"/>
      <c r="H210" s="10"/>
      <c r="I210" s="10"/>
    </row>
    <row r="211" customFormat="false" ht="13.2" hidden="false" customHeight="false" outlineLevel="0" collapsed="false">
      <c r="E211" s="10"/>
      <c r="F211" s="10"/>
      <c r="G211" s="10"/>
      <c r="H211" s="10"/>
      <c r="I211" s="10"/>
    </row>
    <row r="212" customFormat="false" ht="13.2" hidden="false" customHeight="false" outlineLevel="0" collapsed="false">
      <c r="E212" s="10"/>
      <c r="F212" s="10"/>
      <c r="G212" s="10"/>
      <c r="H212" s="10"/>
      <c r="I212" s="10"/>
    </row>
    <row r="213" customFormat="false" ht="13.2" hidden="false" customHeight="false" outlineLevel="0" collapsed="false">
      <c r="E213" s="10"/>
      <c r="F213" s="10"/>
      <c r="G213" s="10"/>
      <c r="H213" s="10"/>
      <c r="I213" s="10"/>
    </row>
    <row r="214" customFormat="false" ht="13.2" hidden="false" customHeight="false" outlineLevel="0" collapsed="false">
      <c r="E214" s="10"/>
      <c r="F214" s="10"/>
      <c r="G214" s="10"/>
      <c r="H214" s="10"/>
      <c r="I214" s="10"/>
    </row>
    <row r="215" customFormat="false" ht="13.2" hidden="false" customHeight="false" outlineLevel="0" collapsed="false">
      <c r="E215" s="10"/>
      <c r="F215" s="10"/>
      <c r="G215" s="10"/>
      <c r="H215" s="10"/>
      <c r="I215" s="10"/>
    </row>
    <row r="216" customFormat="false" ht="13.2" hidden="false" customHeight="false" outlineLevel="0" collapsed="false">
      <c r="E216" s="10"/>
      <c r="F216" s="10"/>
      <c r="G216" s="10"/>
      <c r="H216" s="10"/>
      <c r="I216" s="10"/>
    </row>
    <row r="217" customFormat="false" ht="13.2" hidden="false" customHeight="false" outlineLevel="0" collapsed="false">
      <c r="E217" s="10"/>
      <c r="F217" s="10"/>
      <c r="G217" s="10"/>
      <c r="H217" s="10"/>
      <c r="I217" s="10"/>
    </row>
    <row r="218" customFormat="false" ht="13.2" hidden="false" customHeight="false" outlineLevel="0" collapsed="false">
      <c r="E218" s="10"/>
      <c r="F218" s="10"/>
      <c r="G218" s="10"/>
      <c r="H218" s="10"/>
      <c r="I218" s="10"/>
    </row>
    <row r="219" customFormat="false" ht="13.2" hidden="false" customHeight="false" outlineLevel="0" collapsed="false">
      <c r="E219" s="10"/>
      <c r="F219" s="10"/>
      <c r="G219" s="10"/>
      <c r="H219" s="10"/>
      <c r="I219" s="10"/>
    </row>
    <row r="220" customFormat="false" ht="13.2" hidden="false" customHeight="false" outlineLevel="0" collapsed="false">
      <c r="E220" s="10"/>
      <c r="F220" s="10"/>
      <c r="G220" s="10"/>
      <c r="H220" s="10"/>
      <c r="I220" s="10"/>
    </row>
    <row r="221" customFormat="false" ht="13.2" hidden="false" customHeight="false" outlineLevel="0" collapsed="false">
      <c r="E221" s="10"/>
      <c r="F221" s="10"/>
      <c r="G221" s="10"/>
      <c r="H221" s="10"/>
      <c r="I221" s="10"/>
    </row>
    <row r="222" customFormat="false" ht="13.2" hidden="false" customHeight="false" outlineLevel="0" collapsed="false">
      <c r="E222" s="10"/>
      <c r="F222" s="10"/>
      <c r="G222" s="10"/>
      <c r="H222" s="10"/>
      <c r="I222" s="10"/>
    </row>
    <row r="223" customFormat="false" ht="13.2" hidden="false" customHeight="false" outlineLevel="0" collapsed="false">
      <c r="E223" s="10"/>
      <c r="F223" s="10"/>
      <c r="G223" s="10"/>
      <c r="H223" s="10"/>
      <c r="I223" s="10"/>
    </row>
    <row r="224" customFormat="false" ht="13.2" hidden="false" customHeight="false" outlineLevel="0" collapsed="false">
      <c r="E224" s="10"/>
      <c r="F224" s="10"/>
      <c r="G224" s="10"/>
      <c r="H224" s="10"/>
      <c r="I224" s="10"/>
    </row>
    <row r="225" customFormat="false" ht="13.2" hidden="false" customHeight="false" outlineLevel="0" collapsed="false">
      <c r="E225" s="10"/>
      <c r="F225" s="10"/>
      <c r="G225" s="10"/>
      <c r="H225" s="10"/>
      <c r="I225" s="10"/>
    </row>
    <row r="226" customFormat="false" ht="13.2" hidden="false" customHeight="false" outlineLevel="0" collapsed="false">
      <c r="E226" s="10"/>
      <c r="F226" s="10"/>
      <c r="G226" s="10"/>
      <c r="H226" s="10"/>
      <c r="I226" s="10"/>
    </row>
    <row r="227" customFormat="false" ht="13.2" hidden="false" customHeight="false" outlineLevel="0" collapsed="false">
      <c r="E227" s="10"/>
      <c r="F227" s="10"/>
      <c r="G227" s="10"/>
      <c r="H227" s="10"/>
      <c r="I227" s="10"/>
    </row>
    <row r="228" customFormat="false" ht="13.2" hidden="false" customHeight="false" outlineLevel="0" collapsed="false">
      <c r="E228" s="10"/>
      <c r="F228" s="10"/>
      <c r="G228" s="10"/>
      <c r="H228" s="10"/>
      <c r="I228" s="10"/>
    </row>
    <row r="229" customFormat="false" ht="13.2" hidden="false" customHeight="false" outlineLevel="0" collapsed="false">
      <c r="E229" s="10"/>
      <c r="F229" s="10"/>
      <c r="G229" s="10"/>
      <c r="H229" s="10"/>
      <c r="I229" s="10"/>
    </row>
    <row r="230" customFormat="false" ht="13.2" hidden="false" customHeight="false" outlineLevel="0" collapsed="false">
      <c r="E230" s="10"/>
      <c r="F230" s="10"/>
      <c r="G230" s="10"/>
      <c r="H230" s="10"/>
      <c r="I230" s="10"/>
    </row>
    <row r="231" customFormat="false" ht="13.2" hidden="false" customHeight="false" outlineLevel="0" collapsed="false">
      <c r="E231" s="10"/>
      <c r="F231" s="10"/>
      <c r="G231" s="10"/>
      <c r="H231" s="10"/>
      <c r="I231" s="10"/>
    </row>
    <row r="232" customFormat="false" ht="13.2" hidden="false" customHeight="false" outlineLevel="0" collapsed="false">
      <c r="E232" s="10"/>
      <c r="F232" s="10"/>
      <c r="G232" s="10"/>
      <c r="H232" s="10"/>
      <c r="I232" s="10"/>
    </row>
    <row r="233" customFormat="false" ht="13.2" hidden="false" customHeight="false" outlineLevel="0" collapsed="false">
      <c r="E233" s="10"/>
      <c r="F233" s="10"/>
      <c r="G233" s="10"/>
      <c r="H233" s="10"/>
      <c r="I233" s="10"/>
    </row>
    <row r="234" customFormat="false" ht="13.2" hidden="false" customHeight="false" outlineLevel="0" collapsed="false">
      <c r="E234" s="10"/>
      <c r="F234" s="10"/>
      <c r="G234" s="10"/>
      <c r="H234" s="10"/>
      <c r="I234" s="10"/>
    </row>
    <row r="235" customFormat="false" ht="13.2" hidden="false" customHeight="false" outlineLevel="0" collapsed="false">
      <c r="E235" s="10"/>
      <c r="F235" s="10"/>
      <c r="G235" s="10"/>
      <c r="H235" s="10"/>
      <c r="I235" s="10"/>
    </row>
    <row r="236" customFormat="false" ht="13.2" hidden="false" customHeight="false" outlineLevel="0" collapsed="false">
      <c r="E236" s="10"/>
      <c r="F236" s="10"/>
      <c r="G236" s="10"/>
      <c r="H236" s="10"/>
      <c r="I236" s="10"/>
    </row>
    <row r="237" customFormat="false" ht="13.2" hidden="false" customHeight="false" outlineLevel="0" collapsed="false">
      <c r="E237" s="10"/>
      <c r="F237" s="10"/>
      <c r="G237" s="10"/>
      <c r="H237" s="10"/>
      <c r="I237" s="10"/>
    </row>
    <row r="238" customFormat="false" ht="13.2" hidden="false" customHeight="false" outlineLevel="0" collapsed="false">
      <c r="E238" s="10"/>
      <c r="F238" s="10"/>
      <c r="G238" s="10"/>
      <c r="H238" s="10"/>
      <c r="I238" s="10"/>
    </row>
    <row r="239" customFormat="false" ht="13.2" hidden="false" customHeight="false" outlineLevel="0" collapsed="false">
      <c r="E239" s="10"/>
      <c r="F239" s="10"/>
      <c r="G239" s="10"/>
      <c r="H239" s="10"/>
      <c r="I239" s="10"/>
    </row>
    <row r="240" customFormat="false" ht="13.2" hidden="false" customHeight="false" outlineLevel="0" collapsed="false">
      <c r="E240" s="10"/>
      <c r="F240" s="10"/>
      <c r="G240" s="10"/>
      <c r="H240" s="10"/>
      <c r="I240" s="10"/>
    </row>
    <row r="241" customFormat="false" ht="13.2" hidden="false" customHeight="false" outlineLevel="0" collapsed="false">
      <c r="E241" s="10"/>
      <c r="F241" s="10"/>
      <c r="G241" s="10"/>
      <c r="H241" s="10"/>
      <c r="I241" s="10"/>
    </row>
    <row r="242" customFormat="false" ht="13.2" hidden="false" customHeight="false" outlineLevel="0" collapsed="false">
      <c r="E242" s="10"/>
      <c r="F242" s="10"/>
      <c r="G242" s="10"/>
      <c r="H242" s="10"/>
      <c r="I242" s="10"/>
    </row>
    <row r="243" customFormat="false" ht="13.2" hidden="false" customHeight="false" outlineLevel="0" collapsed="false">
      <c r="E243" s="10"/>
      <c r="F243" s="10"/>
      <c r="G243" s="10"/>
      <c r="H243" s="10"/>
      <c r="I243" s="10"/>
    </row>
    <row r="244" customFormat="false" ht="13.2" hidden="false" customHeight="false" outlineLevel="0" collapsed="false">
      <c r="E244" s="10"/>
      <c r="F244" s="10"/>
      <c r="G244" s="10"/>
      <c r="H244" s="10"/>
      <c r="I244" s="10"/>
    </row>
    <row r="245" customFormat="false" ht="13.2" hidden="false" customHeight="false" outlineLevel="0" collapsed="false">
      <c r="E245" s="10"/>
      <c r="F245" s="10"/>
      <c r="G245" s="10"/>
      <c r="H245" s="10"/>
      <c r="I245" s="10"/>
    </row>
    <row r="246" customFormat="false" ht="13.2" hidden="false" customHeight="false" outlineLevel="0" collapsed="false">
      <c r="E246" s="10"/>
      <c r="F246" s="10"/>
      <c r="G246" s="10"/>
      <c r="H246" s="10"/>
      <c r="I246" s="10"/>
    </row>
    <row r="247" customFormat="false" ht="13.2" hidden="false" customHeight="false" outlineLevel="0" collapsed="false">
      <c r="E247" s="10"/>
      <c r="F247" s="10"/>
      <c r="G247" s="10"/>
      <c r="H247" s="10"/>
      <c r="I247" s="10"/>
    </row>
    <row r="248" customFormat="false" ht="13.2" hidden="false" customHeight="false" outlineLevel="0" collapsed="false">
      <c r="E248" s="10"/>
      <c r="F248" s="10"/>
      <c r="G248" s="10"/>
      <c r="H248" s="10"/>
      <c r="I248" s="10"/>
    </row>
    <row r="249" customFormat="false" ht="13.2" hidden="false" customHeight="false" outlineLevel="0" collapsed="false">
      <c r="E249" s="10"/>
      <c r="F249" s="10"/>
      <c r="G249" s="10"/>
      <c r="H249" s="10"/>
      <c r="I249" s="10"/>
    </row>
    <row r="250" customFormat="false" ht="13.2" hidden="false" customHeight="false" outlineLevel="0" collapsed="false">
      <c r="E250" s="10"/>
      <c r="F250" s="10"/>
      <c r="G250" s="10"/>
      <c r="H250" s="10"/>
      <c r="I250" s="10"/>
    </row>
    <row r="251" customFormat="false" ht="13.2" hidden="false" customHeight="false" outlineLevel="0" collapsed="false">
      <c r="E251" s="10"/>
      <c r="F251" s="10"/>
      <c r="G251" s="10"/>
      <c r="H251" s="10"/>
      <c r="I251" s="10"/>
    </row>
    <row r="252" customFormat="false" ht="13.2" hidden="false" customHeight="false" outlineLevel="0" collapsed="false">
      <c r="E252" s="10"/>
      <c r="F252" s="10"/>
      <c r="G252" s="10"/>
      <c r="H252" s="10"/>
      <c r="I252" s="10"/>
    </row>
    <row r="253" customFormat="false" ht="13.2" hidden="false" customHeight="false" outlineLevel="0" collapsed="false">
      <c r="E253" s="10"/>
      <c r="F253" s="10"/>
      <c r="G253" s="10"/>
      <c r="H253" s="10"/>
      <c r="I253" s="10"/>
    </row>
    <row r="254" customFormat="false" ht="13.2" hidden="false" customHeight="false" outlineLevel="0" collapsed="false">
      <c r="E254" s="10"/>
      <c r="F254" s="10"/>
      <c r="G254" s="10"/>
      <c r="H254" s="10"/>
      <c r="I254" s="10"/>
    </row>
    <row r="255" customFormat="false" ht="13.2" hidden="false" customHeight="false" outlineLevel="0" collapsed="false">
      <c r="E255" s="10"/>
      <c r="F255" s="10"/>
      <c r="G255" s="10"/>
      <c r="H255" s="10"/>
      <c r="I255" s="10"/>
    </row>
    <row r="256" customFormat="false" ht="13.2" hidden="false" customHeight="false" outlineLevel="0" collapsed="false">
      <c r="E256" s="10"/>
      <c r="F256" s="10"/>
      <c r="G256" s="10"/>
      <c r="H256" s="10"/>
      <c r="I256" s="10"/>
    </row>
    <row r="257" customFormat="false" ht="13.2" hidden="false" customHeight="false" outlineLevel="0" collapsed="false">
      <c r="E257" s="10"/>
      <c r="F257" s="10"/>
      <c r="G257" s="10"/>
      <c r="H257" s="10"/>
      <c r="I257" s="10"/>
    </row>
    <row r="258" customFormat="false" ht="13.2" hidden="false" customHeight="false" outlineLevel="0" collapsed="false">
      <c r="E258" s="10"/>
      <c r="F258" s="10"/>
      <c r="G258" s="10"/>
      <c r="H258" s="10"/>
      <c r="I258" s="10"/>
    </row>
    <row r="259" customFormat="false" ht="13.2" hidden="false" customHeight="false" outlineLevel="0" collapsed="false">
      <c r="E259" s="10"/>
      <c r="F259" s="10"/>
      <c r="G259" s="10"/>
      <c r="H259" s="10"/>
      <c r="I259" s="10"/>
    </row>
    <row r="260" customFormat="false" ht="13.2" hidden="false" customHeight="false" outlineLevel="0" collapsed="false">
      <c r="E260" s="10"/>
      <c r="F260" s="10"/>
      <c r="G260" s="10"/>
      <c r="H260" s="10"/>
      <c r="I260" s="10"/>
    </row>
    <row r="261" customFormat="false" ht="13.2" hidden="false" customHeight="false" outlineLevel="0" collapsed="false">
      <c r="E261" s="10"/>
      <c r="F261" s="10"/>
      <c r="G261" s="10"/>
      <c r="H261" s="10"/>
      <c r="I261" s="10"/>
    </row>
    <row r="262" customFormat="false" ht="13.2" hidden="false" customHeight="false" outlineLevel="0" collapsed="false">
      <c r="E262" s="10"/>
      <c r="F262" s="10"/>
      <c r="G262" s="10"/>
      <c r="H262" s="10"/>
      <c r="I262" s="10"/>
    </row>
    <row r="263" customFormat="false" ht="13.2" hidden="false" customHeight="false" outlineLevel="0" collapsed="false">
      <c r="E263" s="10"/>
      <c r="F263" s="10"/>
      <c r="G263" s="10"/>
      <c r="H263" s="10"/>
      <c r="I263" s="10"/>
    </row>
    <row r="264" customFormat="false" ht="13.2" hidden="false" customHeight="false" outlineLevel="0" collapsed="false">
      <c r="E264" s="10"/>
      <c r="F264" s="10"/>
      <c r="G264" s="10"/>
      <c r="H264" s="10"/>
      <c r="I264" s="10"/>
    </row>
    <row r="265" customFormat="false" ht="13.2" hidden="false" customHeight="false" outlineLevel="0" collapsed="false">
      <c r="E265" s="10"/>
      <c r="F265" s="10"/>
      <c r="G265" s="10"/>
      <c r="H265" s="10"/>
      <c r="I265" s="10"/>
    </row>
    <row r="266" customFormat="false" ht="13.2" hidden="false" customHeight="false" outlineLevel="0" collapsed="false">
      <c r="E266" s="10"/>
      <c r="F266" s="10"/>
      <c r="G266" s="10"/>
      <c r="H266" s="10"/>
      <c r="I266" s="10"/>
    </row>
    <row r="267" customFormat="false" ht="13.2" hidden="false" customHeight="false" outlineLevel="0" collapsed="false">
      <c r="E267" s="10"/>
      <c r="F267" s="10"/>
      <c r="G267" s="10"/>
      <c r="H267" s="10"/>
      <c r="I267" s="10"/>
    </row>
    <row r="268" customFormat="false" ht="13.2" hidden="false" customHeight="false" outlineLevel="0" collapsed="false">
      <c r="E268" s="10"/>
      <c r="F268" s="10"/>
      <c r="G268" s="10"/>
      <c r="H268" s="10"/>
      <c r="I268" s="10"/>
    </row>
    <row r="269" customFormat="false" ht="13.2" hidden="false" customHeight="false" outlineLevel="0" collapsed="false">
      <c r="E269" s="10"/>
      <c r="F269" s="10"/>
      <c r="G269" s="10"/>
      <c r="H269" s="10"/>
      <c r="I269" s="10"/>
    </row>
    <row r="270" customFormat="false" ht="13.2" hidden="false" customHeight="false" outlineLevel="0" collapsed="false">
      <c r="E270" s="10"/>
      <c r="F270" s="10"/>
      <c r="G270" s="10"/>
      <c r="H270" s="10"/>
      <c r="I270" s="10"/>
    </row>
    <row r="271" customFormat="false" ht="13.2" hidden="false" customHeight="false" outlineLevel="0" collapsed="false">
      <c r="E271" s="10"/>
      <c r="F271" s="10"/>
      <c r="G271" s="10"/>
      <c r="H271" s="10"/>
      <c r="I271" s="10"/>
    </row>
    <row r="272" customFormat="false" ht="13.2" hidden="false" customHeight="false" outlineLevel="0" collapsed="false">
      <c r="E272" s="10"/>
      <c r="F272" s="10"/>
      <c r="G272" s="10"/>
      <c r="H272" s="10"/>
      <c r="I272" s="10"/>
    </row>
    <row r="273" customFormat="false" ht="13.2" hidden="false" customHeight="false" outlineLevel="0" collapsed="false">
      <c r="E273" s="10"/>
      <c r="F273" s="10"/>
      <c r="G273" s="10"/>
      <c r="H273" s="10"/>
      <c r="I273" s="10"/>
    </row>
    <row r="274" customFormat="false" ht="13.2" hidden="false" customHeight="false" outlineLevel="0" collapsed="false">
      <c r="E274" s="10"/>
      <c r="F274" s="10"/>
      <c r="G274" s="10"/>
      <c r="H274" s="10"/>
      <c r="I274" s="10"/>
    </row>
    <row r="275" customFormat="false" ht="13.2" hidden="false" customHeight="false" outlineLevel="0" collapsed="false">
      <c r="E275" s="10"/>
      <c r="F275" s="10"/>
      <c r="G275" s="10"/>
      <c r="H275" s="10"/>
      <c r="I275" s="10"/>
    </row>
    <row r="276" customFormat="false" ht="13.2" hidden="false" customHeight="false" outlineLevel="0" collapsed="false">
      <c r="E276" s="10"/>
      <c r="F276" s="10"/>
      <c r="G276" s="10"/>
      <c r="H276" s="10"/>
      <c r="I276" s="10"/>
    </row>
    <row r="277" customFormat="false" ht="13.2" hidden="false" customHeight="false" outlineLevel="0" collapsed="false">
      <c r="E277" s="10"/>
      <c r="F277" s="10"/>
      <c r="G277" s="10"/>
      <c r="H277" s="10"/>
      <c r="I277" s="10"/>
    </row>
    <row r="278" customFormat="false" ht="13.2" hidden="false" customHeight="false" outlineLevel="0" collapsed="false">
      <c r="E278" s="10"/>
      <c r="F278" s="10"/>
      <c r="G278" s="10"/>
      <c r="H278" s="10"/>
      <c r="I278" s="10"/>
    </row>
    <row r="279" customFormat="false" ht="13.2" hidden="false" customHeight="false" outlineLevel="0" collapsed="false">
      <c r="E279" s="10"/>
      <c r="F279" s="10"/>
      <c r="G279" s="10"/>
      <c r="H279" s="10"/>
      <c r="I279" s="10"/>
    </row>
    <row r="280" customFormat="false" ht="13.2" hidden="false" customHeight="false" outlineLevel="0" collapsed="false">
      <c r="E280" s="10"/>
      <c r="F280" s="10"/>
      <c r="G280" s="10"/>
      <c r="H280" s="10"/>
      <c r="I280" s="10"/>
    </row>
    <row r="281" customFormat="false" ht="13.2" hidden="false" customHeight="false" outlineLevel="0" collapsed="false">
      <c r="E281" s="10"/>
      <c r="F281" s="10"/>
      <c r="G281" s="10"/>
      <c r="H281" s="10"/>
      <c r="I281" s="10"/>
    </row>
    <row r="282" customFormat="false" ht="13.2" hidden="false" customHeight="false" outlineLevel="0" collapsed="false">
      <c r="E282" s="10"/>
      <c r="F282" s="10"/>
      <c r="G282" s="10"/>
      <c r="H282" s="10"/>
      <c r="I282" s="10"/>
    </row>
    <row r="283" customFormat="false" ht="13.2" hidden="false" customHeight="false" outlineLevel="0" collapsed="false">
      <c r="E283" s="10"/>
      <c r="F283" s="10"/>
      <c r="G283" s="10"/>
      <c r="H283" s="10"/>
      <c r="I283" s="10"/>
    </row>
    <row r="284" customFormat="false" ht="13.2" hidden="false" customHeight="false" outlineLevel="0" collapsed="false">
      <c r="E284" s="10"/>
      <c r="F284" s="10"/>
      <c r="G284" s="10"/>
      <c r="H284" s="10"/>
      <c r="I284" s="10"/>
    </row>
    <row r="285" customFormat="false" ht="13.2" hidden="false" customHeight="false" outlineLevel="0" collapsed="false">
      <c r="E285" s="10"/>
      <c r="F285" s="10"/>
      <c r="G285" s="10"/>
      <c r="H285" s="10"/>
      <c r="I285" s="10"/>
    </row>
    <row r="286" customFormat="false" ht="13.2" hidden="false" customHeight="false" outlineLevel="0" collapsed="false">
      <c r="E286" s="10"/>
      <c r="F286" s="10"/>
      <c r="G286" s="10"/>
      <c r="H286" s="10"/>
      <c r="I286" s="10"/>
    </row>
    <row r="287" customFormat="false" ht="13.2" hidden="false" customHeight="false" outlineLevel="0" collapsed="false">
      <c r="E287" s="10"/>
      <c r="F287" s="10"/>
      <c r="G287" s="10"/>
      <c r="H287" s="10"/>
      <c r="I287" s="10"/>
    </row>
    <row r="288" customFormat="false" ht="13.2" hidden="false" customHeight="false" outlineLevel="0" collapsed="false">
      <c r="E288" s="10"/>
      <c r="F288" s="10"/>
      <c r="G288" s="10"/>
      <c r="H288" s="10"/>
      <c r="I288" s="10"/>
    </row>
    <row r="289" customFormat="false" ht="13.2" hidden="false" customHeight="false" outlineLevel="0" collapsed="false">
      <c r="E289" s="10"/>
      <c r="F289" s="10"/>
      <c r="G289" s="10"/>
      <c r="H289" s="10"/>
      <c r="I289" s="10"/>
    </row>
    <row r="290" customFormat="false" ht="13.2" hidden="false" customHeight="false" outlineLevel="0" collapsed="false">
      <c r="E290" s="10"/>
      <c r="F290" s="10"/>
      <c r="G290" s="10"/>
      <c r="H290" s="10"/>
      <c r="I290" s="10"/>
    </row>
    <row r="291" customFormat="false" ht="13.2" hidden="false" customHeight="false" outlineLevel="0" collapsed="false">
      <c r="E291" s="10"/>
      <c r="F291" s="10"/>
      <c r="G291" s="10"/>
      <c r="H291" s="10"/>
      <c r="I291" s="10"/>
    </row>
    <row r="292" customFormat="false" ht="13.2" hidden="false" customHeight="false" outlineLevel="0" collapsed="false">
      <c r="E292" s="10"/>
      <c r="F292" s="10"/>
      <c r="G292" s="10"/>
      <c r="H292" s="10"/>
      <c r="I292" s="10"/>
    </row>
    <row r="293" customFormat="false" ht="13.2" hidden="false" customHeight="false" outlineLevel="0" collapsed="false">
      <c r="E293" s="10"/>
      <c r="F293" s="10"/>
      <c r="G293" s="10"/>
      <c r="H293" s="10"/>
      <c r="I293" s="10"/>
    </row>
    <row r="294" customFormat="false" ht="13.2" hidden="false" customHeight="false" outlineLevel="0" collapsed="false">
      <c r="E294" s="10"/>
      <c r="F294" s="10"/>
      <c r="G294" s="10"/>
      <c r="H294" s="10"/>
      <c r="I294" s="10"/>
    </row>
    <row r="295" customFormat="false" ht="13.2" hidden="false" customHeight="false" outlineLevel="0" collapsed="false">
      <c r="E295" s="10"/>
      <c r="F295" s="10"/>
      <c r="G295" s="10"/>
      <c r="H295" s="10"/>
      <c r="I295" s="10"/>
    </row>
    <row r="296" customFormat="false" ht="13.2" hidden="false" customHeight="false" outlineLevel="0" collapsed="false">
      <c r="E296" s="10"/>
      <c r="F296" s="10"/>
      <c r="G296" s="10"/>
      <c r="H296" s="10"/>
      <c r="I296" s="10"/>
    </row>
    <row r="297" customFormat="false" ht="13.2" hidden="false" customHeight="false" outlineLevel="0" collapsed="false">
      <c r="E297" s="10"/>
      <c r="F297" s="10"/>
      <c r="G297" s="10"/>
      <c r="H297" s="10"/>
      <c r="I297" s="10"/>
    </row>
    <row r="298" customFormat="false" ht="13.2" hidden="false" customHeight="false" outlineLevel="0" collapsed="false">
      <c r="E298" s="10"/>
      <c r="F298" s="10"/>
      <c r="G298" s="10"/>
      <c r="H298" s="10"/>
      <c r="I298" s="10"/>
    </row>
    <row r="299" customFormat="false" ht="13.2" hidden="false" customHeight="false" outlineLevel="0" collapsed="false">
      <c r="E299" s="10"/>
      <c r="F299" s="10"/>
      <c r="G299" s="10"/>
      <c r="H299" s="10"/>
      <c r="I299" s="10"/>
    </row>
    <row r="300" customFormat="false" ht="13.2" hidden="false" customHeight="false" outlineLevel="0" collapsed="false">
      <c r="E300" s="10"/>
      <c r="F300" s="10"/>
      <c r="G300" s="10"/>
      <c r="H300" s="10"/>
      <c r="I300" s="10"/>
    </row>
    <row r="301" customFormat="false" ht="13.2" hidden="false" customHeight="false" outlineLevel="0" collapsed="false">
      <c r="E301" s="10"/>
      <c r="F301" s="10"/>
      <c r="G301" s="10"/>
      <c r="H301" s="10"/>
      <c r="I301" s="10"/>
    </row>
    <row r="302" customFormat="false" ht="13.2" hidden="false" customHeight="false" outlineLevel="0" collapsed="false">
      <c r="E302" s="10"/>
      <c r="F302" s="10"/>
      <c r="G302" s="10"/>
      <c r="H302" s="10"/>
      <c r="I302" s="10"/>
    </row>
    <row r="303" customFormat="false" ht="13.2" hidden="false" customHeight="false" outlineLevel="0" collapsed="false">
      <c r="E303" s="10"/>
      <c r="F303" s="10"/>
      <c r="G303" s="10"/>
      <c r="H303" s="10"/>
      <c r="I303" s="10"/>
    </row>
    <row r="304" customFormat="false" ht="13.2" hidden="false" customHeight="false" outlineLevel="0" collapsed="false">
      <c r="E304" s="10"/>
      <c r="F304" s="10"/>
      <c r="G304" s="10"/>
      <c r="H304" s="10"/>
      <c r="I304" s="10"/>
    </row>
    <row r="305" customFormat="false" ht="13.2" hidden="false" customHeight="false" outlineLevel="0" collapsed="false">
      <c r="E305" s="10"/>
      <c r="F305" s="10"/>
      <c r="G305" s="10"/>
      <c r="H305" s="10"/>
      <c r="I305" s="10"/>
    </row>
    <row r="306" customFormat="false" ht="13.2" hidden="false" customHeight="false" outlineLevel="0" collapsed="false">
      <c r="E306" s="10"/>
      <c r="F306" s="10"/>
      <c r="G306" s="10"/>
      <c r="H306" s="10"/>
      <c r="I306" s="10"/>
    </row>
    <row r="307" customFormat="false" ht="13.2" hidden="false" customHeight="false" outlineLevel="0" collapsed="false">
      <c r="E307" s="10"/>
      <c r="F307" s="10"/>
      <c r="G307" s="10"/>
      <c r="H307" s="10"/>
      <c r="I307" s="10"/>
    </row>
    <row r="308" customFormat="false" ht="13.2" hidden="false" customHeight="false" outlineLevel="0" collapsed="false">
      <c r="E308" s="10"/>
      <c r="F308" s="10"/>
      <c r="G308" s="10"/>
      <c r="H308" s="10"/>
      <c r="I308" s="10"/>
    </row>
    <row r="309" customFormat="false" ht="13.2" hidden="false" customHeight="false" outlineLevel="0" collapsed="false">
      <c r="E309" s="10"/>
      <c r="F309" s="10"/>
      <c r="G309" s="10"/>
      <c r="H309" s="10"/>
      <c r="I309" s="10"/>
    </row>
    <row r="310" customFormat="false" ht="13.2" hidden="false" customHeight="false" outlineLevel="0" collapsed="false">
      <c r="E310" s="10"/>
      <c r="F310" s="10"/>
      <c r="G310" s="10"/>
      <c r="H310" s="10"/>
      <c r="I310" s="10"/>
    </row>
    <row r="311" customFormat="false" ht="13.2" hidden="false" customHeight="false" outlineLevel="0" collapsed="false">
      <c r="E311" s="10"/>
      <c r="F311" s="10"/>
      <c r="G311" s="10"/>
      <c r="H311" s="10"/>
      <c r="I311" s="10"/>
    </row>
    <row r="312" customFormat="false" ht="13.2" hidden="false" customHeight="false" outlineLevel="0" collapsed="false">
      <c r="E312" s="10"/>
      <c r="F312" s="10"/>
      <c r="G312" s="10"/>
      <c r="H312" s="10"/>
      <c r="I312" s="10"/>
    </row>
    <row r="313" customFormat="false" ht="13.2" hidden="false" customHeight="false" outlineLevel="0" collapsed="false">
      <c r="E313" s="10"/>
      <c r="F313" s="10"/>
      <c r="G313" s="10"/>
      <c r="H313" s="10"/>
      <c r="I313" s="10"/>
    </row>
    <row r="314" customFormat="false" ht="13.2" hidden="false" customHeight="false" outlineLevel="0" collapsed="false">
      <c r="E314" s="10"/>
      <c r="F314" s="10"/>
      <c r="G314" s="10"/>
      <c r="H314" s="10"/>
      <c r="I314" s="10"/>
    </row>
    <row r="315" customFormat="false" ht="13.2" hidden="false" customHeight="false" outlineLevel="0" collapsed="false">
      <c r="E315" s="10"/>
      <c r="F315" s="10"/>
      <c r="G315" s="10"/>
      <c r="H315" s="10"/>
      <c r="I315" s="10"/>
    </row>
    <row r="316" customFormat="false" ht="13.2" hidden="false" customHeight="false" outlineLevel="0" collapsed="false">
      <c r="E316" s="10"/>
      <c r="F316" s="10"/>
      <c r="G316" s="10"/>
      <c r="H316" s="10"/>
      <c r="I316" s="10"/>
    </row>
    <row r="317" customFormat="false" ht="13.2" hidden="false" customHeight="false" outlineLevel="0" collapsed="false">
      <c r="E317" s="10"/>
      <c r="F317" s="10"/>
      <c r="G317" s="10"/>
      <c r="H317" s="10"/>
      <c r="I317" s="10"/>
    </row>
    <row r="318" customFormat="false" ht="13.2" hidden="false" customHeight="false" outlineLevel="0" collapsed="false">
      <c r="E318" s="10"/>
      <c r="F318" s="10"/>
      <c r="G318" s="10"/>
      <c r="H318" s="10"/>
      <c r="I318" s="10"/>
    </row>
    <row r="319" customFormat="false" ht="13.2" hidden="false" customHeight="false" outlineLevel="0" collapsed="false">
      <c r="E319" s="10"/>
      <c r="F319" s="10"/>
      <c r="G319" s="10"/>
      <c r="H319" s="10"/>
      <c r="I319" s="10"/>
    </row>
    <row r="320" customFormat="false" ht="13.2" hidden="false" customHeight="false" outlineLevel="0" collapsed="false">
      <c r="E320" s="10"/>
      <c r="F320" s="10"/>
      <c r="G320" s="10"/>
      <c r="H320" s="10"/>
      <c r="I320" s="10"/>
    </row>
    <row r="321" customFormat="false" ht="13.2" hidden="false" customHeight="false" outlineLevel="0" collapsed="false">
      <c r="E321" s="10"/>
      <c r="F321" s="10"/>
      <c r="G321" s="10"/>
      <c r="H321" s="10"/>
      <c r="I321" s="10"/>
    </row>
    <row r="322" customFormat="false" ht="13.2" hidden="false" customHeight="false" outlineLevel="0" collapsed="false">
      <c r="E322" s="10"/>
      <c r="F322" s="10"/>
      <c r="G322" s="10"/>
      <c r="H322" s="10"/>
      <c r="I322" s="10"/>
    </row>
    <row r="323" customFormat="false" ht="13.2" hidden="false" customHeight="false" outlineLevel="0" collapsed="false">
      <c r="E323" s="10"/>
      <c r="F323" s="10"/>
      <c r="G323" s="10"/>
      <c r="H323" s="10"/>
      <c r="I323" s="10"/>
    </row>
    <row r="324" customFormat="false" ht="13.2" hidden="false" customHeight="false" outlineLevel="0" collapsed="false">
      <c r="E324" s="10"/>
      <c r="F324" s="10"/>
      <c r="G324" s="10"/>
      <c r="H324" s="10"/>
      <c r="I324" s="10"/>
    </row>
    <row r="325" customFormat="false" ht="13.2" hidden="false" customHeight="false" outlineLevel="0" collapsed="false">
      <c r="E325" s="10"/>
      <c r="F325" s="10"/>
      <c r="G325" s="10"/>
      <c r="H325" s="10"/>
      <c r="I325" s="10"/>
    </row>
    <row r="326" customFormat="false" ht="13.2" hidden="false" customHeight="false" outlineLevel="0" collapsed="false">
      <c r="E326" s="10"/>
      <c r="F326" s="10"/>
      <c r="G326" s="10"/>
      <c r="H326" s="10"/>
      <c r="I326" s="10"/>
    </row>
    <row r="327" customFormat="false" ht="13.2" hidden="false" customHeight="false" outlineLevel="0" collapsed="false">
      <c r="E327" s="10"/>
      <c r="F327" s="10"/>
      <c r="G327" s="10"/>
      <c r="H327" s="10"/>
      <c r="I327" s="10"/>
    </row>
    <row r="328" customFormat="false" ht="13.2" hidden="false" customHeight="false" outlineLevel="0" collapsed="false">
      <c r="E328" s="10"/>
      <c r="F328" s="10"/>
      <c r="G328" s="10"/>
      <c r="H328" s="10"/>
      <c r="I328" s="10"/>
    </row>
    <row r="329" customFormat="false" ht="13.2" hidden="false" customHeight="false" outlineLevel="0" collapsed="false">
      <c r="E329" s="10"/>
      <c r="F329" s="10"/>
      <c r="G329" s="10"/>
      <c r="H329" s="10"/>
      <c r="I329" s="10"/>
    </row>
    <row r="330" customFormat="false" ht="13.2" hidden="false" customHeight="false" outlineLevel="0" collapsed="false">
      <c r="E330" s="10"/>
      <c r="F330" s="10"/>
      <c r="G330" s="10"/>
      <c r="H330" s="10"/>
      <c r="I330" s="10"/>
    </row>
    <row r="331" customFormat="false" ht="13.2" hidden="false" customHeight="false" outlineLevel="0" collapsed="false">
      <c r="E331" s="10"/>
      <c r="F331" s="10"/>
      <c r="G331" s="10"/>
      <c r="H331" s="10"/>
      <c r="I331" s="10"/>
    </row>
    <row r="332" customFormat="false" ht="13.2" hidden="false" customHeight="false" outlineLevel="0" collapsed="false">
      <c r="E332" s="10"/>
      <c r="F332" s="10"/>
      <c r="G332" s="10"/>
      <c r="H332" s="10"/>
      <c r="I332" s="10"/>
    </row>
    <row r="333" customFormat="false" ht="13.2" hidden="false" customHeight="false" outlineLevel="0" collapsed="false">
      <c r="E333" s="10"/>
      <c r="F333" s="10"/>
      <c r="G333" s="10"/>
      <c r="H333" s="10"/>
      <c r="I333" s="10"/>
    </row>
    <row r="334" customFormat="false" ht="13.2" hidden="false" customHeight="false" outlineLevel="0" collapsed="false">
      <c r="E334" s="10"/>
      <c r="F334" s="10"/>
      <c r="G334" s="10"/>
      <c r="H334" s="10"/>
      <c r="I334" s="10"/>
    </row>
    <row r="335" customFormat="false" ht="13.2" hidden="false" customHeight="false" outlineLevel="0" collapsed="false">
      <c r="E335" s="10"/>
      <c r="F335" s="10"/>
      <c r="G335" s="10"/>
      <c r="H335" s="10"/>
      <c r="I335" s="10"/>
    </row>
    <row r="336" customFormat="false" ht="13.2" hidden="false" customHeight="false" outlineLevel="0" collapsed="false">
      <c r="E336" s="10"/>
      <c r="F336" s="10"/>
      <c r="G336" s="10"/>
      <c r="H336" s="10"/>
      <c r="I336" s="10"/>
    </row>
    <row r="337" customFormat="false" ht="13.2" hidden="false" customHeight="false" outlineLevel="0" collapsed="false">
      <c r="E337" s="10"/>
      <c r="F337" s="10"/>
      <c r="G337" s="10"/>
      <c r="H337" s="10"/>
      <c r="I337" s="10"/>
    </row>
    <row r="338" customFormat="false" ht="13.2" hidden="false" customHeight="false" outlineLevel="0" collapsed="false">
      <c r="E338" s="10"/>
      <c r="F338" s="10"/>
      <c r="G338" s="10"/>
      <c r="H338" s="10"/>
      <c r="I338" s="10"/>
    </row>
    <row r="339" customFormat="false" ht="13.2" hidden="false" customHeight="false" outlineLevel="0" collapsed="false">
      <c r="E339" s="10"/>
      <c r="F339" s="10"/>
      <c r="G339" s="10"/>
      <c r="H339" s="10"/>
      <c r="I339" s="10"/>
    </row>
    <row r="340" customFormat="false" ht="13.2" hidden="false" customHeight="false" outlineLevel="0" collapsed="false">
      <c r="E340" s="10"/>
      <c r="F340" s="10"/>
      <c r="G340" s="10"/>
      <c r="H340" s="10"/>
      <c r="I340" s="10"/>
    </row>
    <row r="341" customFormat="false" ht="13.2" hidden="false" customHeight="false" outlineLevel="0" collapsed="false">
      <c r="E341" s="10"/>
      <c r="F341" s="10"/>
      <c r="G341" s="10"/>
      <c r="H341" s="10"/>
      <c r="I341" s="10"/>
    </row>
    <row r="342" customFormat="false" ht="13.2" hidden="false" customHeight="false" outlineLevel="0" collapsed="false">
      <c r="E342" s="10"/>
      <c r="F342" s="10"/>
      <c r="G342" s="10"/>
      <c r="H342" s="10"/>
      <c r="I342" s="10"/>
    </row>
    <row r="343" customFormat="false" ht="13.2" hidden="false" customHeight="false" outlineLevel="0" collapsed="false">
      <c r="E343" s="10"/>
      <c r="F343" s="10"/>
      <c r="G343" s="10"/>
      <c r="H343" s="10"/>
      <c r="I343" s="10"/>
    </row>
    <row r="344" customFormat="false" ht="13.2" hidden="false" customHeight="false" outlineLevel="0" collapsed="false">
      <c r="E344" s="10"/>
      <c r="F344" s="10"/>
      <c r="G344" s="10"/>
      <c r="H344" s="10"/>
      <c r="I344" s="10"/>
    </row>
    <row r="345" customFormat="false" ht="13.2" hidden="false" customHeight="false" outlineLevel="0" collapsed="false">
      <c r="E345" s="10"/>
      <c r="F345" s="10"/>
      <c r="G345" s="10"/>
      <c r="H345" s="10"/>
      <c r="I345" s="10"/>
    </row>
    <row r="346" customFormat="false" ht="13.2" hidden="false" customHeight="false" outlineLevel="0" collapsed="false">
      <c r="E346" s="10"/>
      <c r="F346" s="10"/>
      <c r="G346" s="10"/>
      <c r="H346" s="10"/>
      <c r="I346" s="10"/>
    </row>
    <row r="347" customFormat="false" ht="13.2" hidden="false" customHeight="false" outlineLevel="0" collapsed="false">
      <c r="E347" s="10"/>
      <c r="F347" s="10"/>
      <c r="G347" s="10"/>
      <c r="H347" s="10"/>
      <c r="I347" s="10"/>
    </row>
    <row r="348" customFormat="false" ht="13.2" hidden="false" customHeight="false" outlineLevel="0" collapsed="false">
      <c r="E348" s="10"/>
      <c r="F348" s="10"/>
      <c r="G348" s="10"/>
      <c r="H348" s="10"/>
      <c r="I348" s="10"/>
    </row>
    <row r="349" customFormat="false" ht="13.2" hidden="false" customHeight="false" outlineLevel="0" collapsed="false">
      <c r="E349" s="10"/>
      <c r="F349" s="10"/>
      <c r="G349" s="10"/>
      <c r="H349" s="10"/>
      <c r="I349" s="10"/>
    </row>
    <row r="350" customFormat="false" ht="13.2" hidden="false" customHeight="false" outlineLevel="0" collapsed="false">
      <c r="E350" s="10"/>
      <c r="F350" s="10"/>
      <c r="G350" s="10"/>
      <c r="H350" s="10"/>
      <c r="I350" s="10"/>
    </row>
    <row r="351" customFormat="false" ht="13.2" hidden="false" customHeight="false" outlineLevel="0" collapsed="false">
      <c r="E351" s="10"/>
      <c r="F351" s="10"/>
      <c r="G351" s="10"/>
      <c r="H351" s="10"/>
      <c r="I351" s="10"/>
    </row>
    <row r="352" customFormat="false" ht="13.2" hidden="false" customHeight="false" outlineLevel="0" collapsed="false">
      <c r="E352" s="10"/>
      <c r="F352" s="10"/>
      <c r="G352" s="10"/>
      <c r="H352" s="10"/>
      <c r="I352" s="10"/>
    </row>
    <row r="353" customFormat="false" ht="13.2" hidden="false" customHeight="false" outlineLevel="0" collapsed="false">
      <c r="E353" s="10"/>
      <c r="F353" s="10"/>
      <c r="G353" s="10"/>
      <c r="H353" s="10"/>
      <c r="I353" s="10"/>
    </row>
    <row r="354" customFormat="false" ht="13.2" hidden="false" customHeight="false" outlineLevel="0" collapsed="false">
      <c r="E354" s="10"/>
      <c r="F354" s="10"/>
      <c r="G354" s="10"/>
      <c r="H354" s="10"/>
      <c r="I354" s="10"/>
    </row>
    <row r="355" customFormat="false" ht="13.2" hidden="false" customHeight="false" outlineLevel="0" collapsed="false">
      <c r="E355" s="10"/>
      <c r="F355" s="10"/>
      <c r="G355" s="10"/>
      <c r="H355" s="10"/>
      <c r="I355" s="10"/>
    </row>
    <row r="356" customFormat="false" ht="13.2" hidden="false" customHeight="false" outlineLevel="0" collapsed="false">
      <c r="E356" s="10"/>
      <c r="F356" s="10"/>
      <c r="G356" s="10"/>
      <c r="H356" s="10"/>
      <c r="I356" s="10"/>
    </row>
    <row r="357" customFormat="false" ht="13.2" hidden="false" customHeight="false" outlineLevel="0" collapsed="false">
      <c r="E357" s="10"/>
      <c r="F357" s="10"/>
      <c r="G357" s="10"/>
      <c r="H357" s="10"/>
      <c r="I357" s="10"/>
    </row>
    <row r="358" customFormat="false" ht="13.2" hidden="false" customHeight="false" outlineLevel="0" collapsed="false">
      <c r="E358" s="10"/>
      <c r="F358" s="10"/>
      <c r="G358" s="10"/>
      <c r="H358" s="10"/>
      <c r="I358" s="10"/>
    </row>
    <row r="359" customFormat="false" ht="13.2" hidden="false" customHeight="false" outlineLevel="0" collapsed="false">
      <c r="E359" s="10"/>
      <c r="F359" s="10"/>
      <c r="G359" s="10"/>
      <c r="H359" s="10"/>
      <c r="I359" s="10"/>
    </row>
    <row r="360" customFormat="false" ht="13.2" hidden="false" customHeight="false" outlineLevel="0" collapsed="false">
      <c r="E360" s="10"/>
      <c r="F360" s="10"/>
      <c r="G360" s="10"/>
      <c r="H360" s="10"/>
      <c r="I360" s="10"/>
    </row>
    <row r="361" customFormat="false" ht="13.2" hidden="false" customHeight="false" outlineLevel="0" collapsed="false">
      <c r="E361" s="10"/>
      <c r="F361" s="10"/>
      <c r="G361" s="10"/>
      <c r="H361" s="10"/>
      <c r="I361" s="10"/>
    </row>
    <row r="362" customFormat="false" ht="13.2" hidden="false" customHeight="false" outlineLevel="0" collapsed="false">
      <c r="E362" s="10"/>
      <c r="F362" s="10"/>
      <c r="G362" s="10"/>
      <c r="H362" s="10"/>
      <c r="I362" s="10"/>
    </row>
    <row r="363" customFormat="false" ht="13.2" hidden="false" customHeight="false" outlineLevel="0" collapsed="false">
      <c r="E363" s="10"/>
      <c r="F363" s="10"/>
      <c r="G363" s="10"/>
      <c r="H363" s="10"/>
      <c r="I363" s="10"/>
    </row>
    <row r="364" customFormat="false" ht="13.2" hidden="false" customHeight="false" outlineLevel="0" collapsed="false">
      <c r="E364" s="10"/>
      <c r="F364" s="10"/>
      <c r="G364" s="10"/>
      <c r="H364" s="10"/>
      <c r="I364" s="10"/>
    </row>
    <row r="365" customFormat="false" ht="13.2" hidden="false" customHeight="false" outlineLevel="0" collapsed="false">
      <c r="E365" s="10"/>
      <c r="F365" s="10"/>
      <c r="G365" s="10"/>
      <c r="H365" s="10"/>
      <c r="I365" s="10"/>
    </row>
    <row r="366" customFormat="false" ht="13.2" hidden="false" customHeight="false" outlineLevel="0" collapsed="false">
      <c r="E366" s="10"/>
      <c r="F366" s="10"/>
      <c r="G366" s="10"/>
      <c r="H366" s="10"/>
      <c r="I366" s="10"/>
    </row>
    <row r="367" customFormat="false" ht="13.2" hidden="false" customHeight="false" outlineLevel="0" collapsed="false">
      <c r="E367" s="10"/>
      <c r="F367" s="10"/>
      <c r="G367" s="10"/>
      <c r="H367" s="10"/>
      <c r="I367" s="10"/>
    </row>
    <row r="368" customFormat="false" ht="13.2" hidden="false" customHeight="false" outlineLevel="0" collapsed="false">
      <c r="E368" s="10"/>
      <c r="F368" s="10"/>
      <c r="G368" s="10"/>
      <c r="H368" s="10"/>
      <c r="I368" s="10"/>
    </row>
    <row r="369" customFormat="false" ht="13.2" hidden="false" customHeight="false" outlineLevel="0" collapsed="false">
      <c r="E369" s="10"/>
      <c r="F369" s="10"/>
      <c r="G369" s="10"/>
      <c r="H369" s="10"/>
      <c r="I369" s="10"/>
    </row>
    <row r="370" customFormat="false" ht="13.2" hidden="false" customHeight="false" outlineLevel="0" collapsed="false">
      <c r="E370" s="10"/>
      <c r="F370" s="10"/>
      <c r="G370" s="10"/>
      <c r="H370" s="10"/>
      <c r="I370" s="10"/>
    </row>
    <row r="371" customFormat="false" ht="13.2" hidden="false" customHeight="false" outlineLevel="0" collapsed="false">
      <c r="E371" s="10"/>
      <c r="F371" s="10"/>
      <c r="G371" s="10"/>
      <c r="H371" s="10"/>
      <c r="I371" s="10"/>
    </row>
    <row r="372" customFormat="false" ht="13.2" hidden="false" customHeight="false" outlineLevel="0" collapsed="false">
      <c r="E372" s="10"/>
      <c r="F372" s="10"/>
      <c r="G372" s="10"/>
      <c r="H372" s="10"/>
      <c r="I372" s="10"/>
    </row>
    <row r="373" customFormat="false" ht="13.2" hidden="false" customHeight="false" outlineLevel="0" collapsed="false">
      <c r="E373" s="10"/>
      <c r="F373" s="10"/>
      <c r="G373" s="10"/>
      <c r="H373" s="10"/>
      <c r="I373" s="10"/>
    </row>
    <row r="374" customFormat="false" ht="13.2" hidden="false" customHeight="false" outlineLevel="0" collapsed="false">
      <c r="E374" s="10"/>
      <c r="F374" s="10"/>
      <c r="G374" s="10"/>
      <c r="H374" s="10"/>
      <c r="I374" s="10"/>
    </row>
    <row r="375" customFormat="false" ht="13.2" hidden="false" customHeight="false" outlineLevel="0" collapsed="false">
      <c r="E375" s="10"/>
      <c r="F375" s="10"/>
      <c r="G375" s="10"/>
      <c r="H375" s="10"/>
      <c r="I375" s="10"/>
    </row>
    <row r="376" customFormat="false" ht="13.2" hidden="false" customHeight="false" outlineLevel="0" collapsed="false">
      <c r="E376" s="10"/>
      <c r="F376" s="10"/>
      <c r="G376" s="10"/>
      <c r="H376" s="10"/>
      <c r="I376" s="10"/>
    </row>
    <row r="377" customFormat="false" ht="13.2" hidden="false" customHeight="false" outlineLevel="0" collapsed="false">
      <c r="E377" s="10"/>
      <c r="F377" s="10"/>
      <c r="G377" s="10"/>
      <c r="H377" s="10"/>
      <c r="I377" s="10"/>
    </row>
    <row r="378" customFormat="false" ht="13.2" hidden="false" customHeight="false" outlineLevel="0" collapsed="false">
      <c r="E378" s="10"/>
      <c r="F378" s="10"/>
      <c r="G378" s="10"/>
      <c r="H378" s="10"/>
      <c r="I378" s="10"/>
    </row>
    <row r="379" customFormat="false" ht="13.2" hidden="false" customHeight="false" outlineLevel="0" collapsed="false">
      <c r="E379" s="10"/>
      <c r="F379" s="10"/>
      <c r="G379" s="10"/>
      <c r="H379" s="10"/>
      <c r="I379" s="10"/>
    </row>
    <row r="380" customFormat="false" ht="13.2" hidden="false" customHeight="false" outlineLevel="0" collapsed="false">
      <c r="E380" s="10"/>
      <c r="F380" s="10"/>
      <c r="G380" s="10"/>
      <c r="H380" s="10"/>
      <c r="I380" s="10"/>
    </row>
    <row r="381" customFormat="false" ht="13.2" hidden="false" customHeight="false" outlineLevel="0" collapsed="false">
      <c r="E381" s="10"/>
      <c r="F381" s="10"/>
      <c r="G381" s="10"/>
      <c r="H381" s="10"/>
      <c r="I381" s="10"/>
    </row>
    <row r="382" customFormat="false" ht="13.2" hidden="false" customHeight="false" outlineLevel="0" collapsed="false">
      <c r="E382" s="10"/>
      <c r="F382" s="10"/>
      <c r="G382" s="10"/>
      <c r="H382" s="10"/>
      <c r="I382" s="10"/>
    </row>
    <row r="383" customFormat="false" ht="13.2" hidden="false" customHeight="false" outlineLevel="0" collapsed="false">
      <c r="E383" s="10"/>
      <c r="F383" s="10"/>
      <c r="G383" s="10"/>
      <c r="H383" s="10"/>
      <c r="I383" s="10"/>
    </row>
    <row r="384" customFormat="false" ht="13.2" hidden="false" customHeight="false" outlineLevel="0" collapsed="false">
      <c r="E384" s="10"/>
      <c r="F384" s="10"/>
      <c r="G384" s="10"/>
      <c r="H384" s="10"/>
      <c r="I384" s="10"/>
    </row>
    <row r="385" customFormat="false" ht="13.2" hidden="false" customHeight="false" outlineLevel="0" collapsed="false">
      <c r="E385" s="10"/>
      <c r="F385" s="10"/>
      <c r="G385" s="10"/>
      <c r="H385" s="10"/>
      <c r="I385" s="10"/>
    </row>
    <row r="386" customFormat="false" ht="13.2" hidden="false" customHeight="false" outlineLevel="0" collapsed="false">
      <c r="E386" s="10"/>
      <c r="F386" s="10"/>
      <c r="G386" s="10"/>
      <c r="H386" s="10"/>
      <c r="I386" s="10"/>
    </row>
    <row r="387" customFormat="false" ht="13.2" hidden="false" customHeight="false" outlineLevel="0" collapsed="false">
      <c r="E387" s="10"/>
      <c r="F387" s="10"/>
      <c r="G387" s="10"/>
      <c r="H387" s="10"/>
      <c r="I387" s="10"/>
    </row>
    <row r="388" customFormat="false" ht="13.2" hidden="false" customHeight="false" outlineLevel="0" collapsed="false">
      <c r="E388" s="10"/>
      <c r="F388" s="10"/>
      <c r="G388" s="10"/>
      <c r="H388" s="10"/>
      <c r="I388" s="10"/>
    </row>
    <row r="389" customFormat="false" ht="13.2" hidden="false" customHeight="false" outlineLevel="0" collapsed="false">
      <c r="E389" s="10"/>
      <c r="F389" s="10"/>
      <c r="G389" s="10"/>
      <c r="H389" s="10"/>
      <c r="I389" s="10"/>
    </row>
    <row r="390" customFormat="false" ht="13.2" hidden="false" customHeight="false" outlineLevel="0" collapsed="false">
      <c r="E390" s="10"/>
      <c r="F390" s="10"/>
      <c r="G390" s="10"/>
      <c r="H390" s="10"/>
      <c r="I390" s="10"/>
    </row>
    <row r="391" customFormat="false" ht="13.2" hidden="false" customHeight="false" outlineLevel="0" collapsed="false">
      <c r="E391" s="10"/>
      <c r="F391" s="10"/>
      <c r="G391" s="10"/>
      <c r="H391" s="10"/>
      <c r="I391" s="10"/>
    </row>
    <row r="392" customFormat="false" ht="13.2" hidden="false" customHeight="false" outlineLevel="0" collapsed="false">
      <c r="E392" s="10"/>
      <c r="F392" s="10"/>
      <c r="G392" s="10"/>
      <c r="H392" s="10"/>
      <c r="I392" s="10"/>
    </row>
    <row r="393" customFormat="false" ht="13.2" hidden="false" customHeight="false" outlineLevel="0" collapsed="false">
      <c r="E393" s="10"/>
      <c r="F393" s="10"/>
      <c r="G393" s="10"/>
      <c r="H393" s="10"/>
      <c r="I393" s="10"/>
    </row>
    <row r="394" customFormat="false" ht="13.2" hidden="false" customHeight="false" outlineLevel="0" collapsed="false">
      <c r="E394" s="10"/>
      <c r="F394" s="10"/>
      <c r="G394" s="10"/>
      <c r="H394" s="10"/>
      <c r="I394" s="10"/>
    </row>
    <row r="395" customFormat="false" ht="13.2" hidden="false" customHeight="false" outlineLevel="0" collapsed="false">
      <c r="E395" s="10"/>
      <c r="F395" s="10"/>
      <c r="G395" s="10"/>
      <c r="H395" s="10"/>
      <c r="I395" s="10"/>
    </row>
    <row r="396" customFormat="false" ht="13.2" hidden="false" customHeight="false" outlineLevel="0" collapsed="false">
      <c r="E396" s="10"/>
      <c r="F396" s="10"/>
      <c r="G396" s="10"/>
      <c r="H396" s="10"/>
      <c r="I396" s="10"/>
    </row>
    <row r="397" customFormat="false" ht="13.2" hidden="false" customHeight="false" outlineLevel="0" collapsed="false">
      <c r="E397" s="10"/>
      <c r="F397" s="10"/>
      <c r="G397" s="10"/>
      <c r="H397" s="10"/>
      <c r="I397" s="10"/>
    </row>
    <row r="398" customFormat="false" ht="13.2" hidden="false" customHeight="false" outlineLevel="0" collapsed="false">
      <c r="E398" s="10"/>
      <c r="F398" s="10"/>
      <c r="G398" s="10"/>
      <c r="H398" s="10"/>
      <c r="I398" s="10"/>
    </row>
    <row r="399" customFormat="false" ht="13.2" hidden="false" customHeight="false" outlineLevel="0" collapsed="false">
      <c r="E399" s="10"/>
      <c r="F399" s="10"/>
      <c r="G399" s="10"/>
      <c r="H399" s="10"/>
      <c r="I399" s="10"/>
    </row>
    <row r="400" customFormat="false" ht="13.2" hidden="false" customHeight="false" outlineLevel="0" collapsed="false">
      <c r="E400" s="10"/>
      <c r="F400" s="10"/>
      <c r="G400" s="10"/>
      <c r="H400" s="10"/>
      <c r="I400" s="10"/>
    </row>
    <row r="401" customFormat="false" ht="13.2" hidden="false" customHeight="false" outlineLevel="0" collapsed="false">
      <c r="E401" s="10"/>
      <c r="F401" s="10"/>
      <c r="G401" s="10"/>
      <c r="H401" s="10"/>
      <c r="I401" s="10"/>
    </row>
    <row r="402" customFormat="false" ht="13.2" hidden="false" customHeight="false" outlineLevel="0" collapsed="false">
      <c r="E402" s="10"/>
      <c r="F402" s="10"/>
      <c r="G402" s="10"/>
      <c r="H402" s="10"/>
      <c r="I402" s="10"/>
    </row>
    <row r="403" customFormat="false" ht="13.2" hidden="false" customHeight="false" outlineLevel="0" collapsed="false">
      <c r="E403" s="10"/>
      <c r="F403" s="10"/>
      <c r="G403" s="10"/>
      <c r="H403" s="10"/>
      <c r="I403" s="10"/>
    </row>
    <row r="404" customFormat="false" ht="13.2" hidden="false" customHeight="false" outlineLevel="0" collapsed="false">
      <c r="E404" s="10"/>
      <c r="F404" s="10"/>
      <c r="G404" s="10"/>
      <c r="H404" s="10"/>
      <c r="I404" s="10"/>
    </row>
    <row r="405" customFormat="false" ht="13.2" hidden="false" customHeight="false" outlineLevel="0" collapsed="false">
      <c r="E405" s="10"/>
      <c r="F405" s="10"/>
      <c r="G405" s="10"/>
      <c r="H405" s="10"/>
      <c r="I405" s="10"/>
    </row>
    <row r="406" customFormat="false" ht="13.2" hidden="false" customHeight="false" outlineLevel="0" collapsed="false">
      <c r="E406" s="10"/>
      <c r="F406" s="10"/>
      <c r="G406" s="10"/>
      <c r="H406" s="10"/>
      <c r="I406" s="10"/>
    </row>
    <row r="407" customFormat="false" ht="13.2" hidden="false" customHeight="false" outlineLevel="0" collapsed="false">
      <c r="E407" s="10"/>
      <c r="F407" s="10"/>
      <c r="G407" s="10"/>
      <c r="H407" s="10"/>
      <c r="I407" s="10"/>
    </row>
    <row r="408" customFormat="false" ht="13.2" hidden="false" customHeight="false" outlineLevel="0" collapsed="false">
      <c r="E408" s="10"/>
      <c r="F408" s="10"/>
      <c r="G408" s="10"/>
      <c r="H408" s="10"/>
      <c r="I408" s="10"/>
    </row>
    <row r="409" customFormat="false" ht="13.2" hidden="false" customHeight="false" outlineLevel="0" collapsed="false">
      <c r="E409" s="10"/>
      <c r="F409" s="10"/>
      <c r="G409" s="10"/>
      <c r="H409" s="10"/>
      <c r="I409" s="10"/>
    </row>
    <row r="410" customFormat="false" ht="13.2" hidden="false" customHeight="false" outlineLevel="0" collapsed="false">
      <c r="E410" s="10"/>
      <c r="F410" s="10"/>
      <c r="G410" s="10"/>
      <c r="H410" s="10"/>
      <c r="I410" s="10"/>
    </row>
    <row r="411" customFormat="false" ht="13.2" hidden="false" customHeight="false" outlineLevel="0" collapsed="false">
      <c r="E411" s="10"/>
      <c r="F411" s="10"/>
      <c r="G411" s="10"/>
      <c r="H411" s="10"/>
      <c r="I411" s="10"/>
    </row>
    <row r="412" customFormat="false" ht="13.2" hidden="false" customHeight="false" outlineLevel="0" collapsed="false">
      <c r="E412" s="10"/>
      <c r="F412" s="10"/>
      <c r="G412" s="10"/>
      <c r="H412" s="10"/>
      <c r="I412" s="10"/>
    </row>
    <row r="413" customFormat="false" ht="13.2" hidden="false" customHeight="false" outlineLevel="0" collapsed="false">
      <c r="E413" s="10"/>
      <c r="F413" s="10"/>
      <c r="G413" s="10"/>
      <c r="H413" s="10"/>
      <c r="I413" s="10"/>
    </row>
    <row r="414" customFormat="false" ht="13.2" hidden="false" customHeight="false" outlineLevel="0" collapsed="false">
      <c r="E414" s="10"/>
      <c r="F414" s="10"/>
      <c r="G414" s="10"/>
      <c r="H414" s="10"/>
      <c r="I414" s="10"/>
    </row>
    <row r="415" customFormat="false" ht="13.2" hidden="false" customHeight="false" outlineLevel="0" collapsed="false">
      <c r="E415" s="10"/>
      <c r="F415" s="10"/>
      <c r="G415" s="10"/>
      <c r="H415" s="10"/>
      <c r="I415" s="10"/>
    </row>
    <row r="416" customFormat="false" ht="13.2" hidden="false" customHeight="false" outlineLevel="0" collapsed="false">
      <c r="E416" s="10"/>
      <c r="F416" s="10"/>
      <c r="G416" s="10"/>
      <c r="H416" s="10"/>
      <c r="I416" s="10"/>
    </row>
    <row r="417" customFormat="false" ht="13.2" hidden="false" customHeight="false" outlineLevel="0" collapsed="false">
      <c r="E417" s="10"/>
      <c r="F417" s="10"/>
      <c r="G417" s="10"/>
      <c r="H417" s="10"/>
      <c r="I417" s="10"/>
    </row>
    <row r="418" customFormat="false" ht="13.2" hidden="false" customHeight="false" outlineLevel="0" collapsed="false">
      <c r="E418" s="10"/>
      <c r="F418" s="10"/>
      <c r="G418" s="10"/>
      <c r="H418" s="10"/>
      <c r="I418" s="10"/>
    </row>
    <row r="419" customFormat="false" ht="13.2" hidden="false" customHeight="false" outlineLevel="0" collapsed="false">
      <c r="E419" s="10"/>
      <c r="F419" s="10"/>
      <c r="G419" s="10"/>
      <c r="H419" s="10"/>
      <c r="I419" s="10"/>
    </row>
    <row r="420" customFormat="false" ht="13.2" hidden="false" customHeight="false" outlineLevel="0" collapsed="false">
      <c r="E420" s="10"/>
      <c r="F420" s="10"/>
      <c r="G420" s="10"/>
      <c r="H420" s="10"/>
      <c r="I420" s="10"/>
    </row>
    <row r="421" customFormat="false" ht="13.2" hidden="false" customHeight="false" outlineLevel="0" collapsed="false">
      <c r="E421" s="10"/>
      <c r="F421" s="10"/>
      <c r="G421" s="10"/>
      <c r="H421" s="10"/>
      <c r="I421" s="10"/>
    </row>
    <row r="422" customFormat="false" ht="13.2" hidden="false" customHeight="false" outlineLevel="0" collapsed="false">
      <c r="E422" s="10"/>
      <c r="F422" s="10"/>
      <c r="G422" s="10"/>
      <c r="H422" s="10"/>
      <c r="I422" s="10"/>
    </row>
    <row r="423" customFormat="false" ht="13.2" hidden="false" customHeight="false" outlineLevel="0" collapsed="false">
      <c r="E423" s="10"/>
      <c r="F423" s="10"/>
      <c r="G423" s="10"/>
      <c r="H423" s="10"/>
      <c r="I423" s="10"/>
    </row>
    <row r="424" customFormat="false" ht="13.2" hidden="false" customHeight="false" outlineLevel="0" collapsed="false">
      <c r="E424" s="10"/>
      <c r="F424" s="10"/>
      <c r="G424" s="10"/>
      <c r="H424" s="10"/>
      <c r="I424" s="10"/>
    </row>
    <row r="425" customFormat="false" ht="13.2" hidden="false" customHeight="false" outlineLevel="0" collapsed="false">
      <c r="E425" s="10"/>
      <c r="F425" s="10"/>
      <c r="G425" s="10"/>
      <c r="H425" s="10"/>
      <c r="I425" s="10"/>
    </row>
    <row r="426" customFormat="false" ht="13.2" hidden="false" customHeight="false" outlineLevel="0" collapsed="false">
      <c r="E426" s="10"/>
      <c r="F426" s="10"/>
      <c r="G426" s="10"/>
      <c r="H426" s="10"/>
      <c r="I426" s="10"/>
    </row>
    <row r="427" customFormat="false" ht="13.2" hidden="false" customHeight="false" outlineLevel="0" collapsed="false">
      <c r="E427" s="10"/>
      <c r="F427" s="10"/>
      <c r="G427" s="10"/>
      <c r="H427" s="10"/>
      <c r="I427" s="10"/>
    </row>
    <row r="428" customFormat="false" ht="13.2" hidden="false" customHeight="false" outlineLevel="0" collapsed="false">
      <c r="E428" s="10"/>
      <c r="F428" s="10"/>
      <c r="G428" s="10"/>
      <c r="H428" s="10"/>
      <c r="I428" s="10"/>
    </row>
    <row r="429" customFormat="false" ht="13.2" hidden="false" customHeight="false" outlineLevel="0" collapsed="false">
      <c r="E429" s="10"/>
      <c r="F429" s="10"/>
      <c r="G429" s="10"/>
      <c r="H429" s="10"/>
      <c r="I429" s="10"/>
    </row>
    <row r="430" customFormat="false" ht="13.2" hidden="false" customHeight="false" outlineLevel="0" collapsed="false">
      <c r="E430" s="10"/>
      <c r="F430" s="10"/>
      <c r="G430" s="10"/>
      <c r="H430" s="10"/>
      <c r="I430" s="10"/>
    </row>
    <row r="431" customFormat="false" ht="13.2" hidden="false" customHeight="false" outlineLevel="0" collapsed="false">
      <c r="E431" s="10"/>
      <c r="F431" s="10"/>
      <c r="G431" s="10"/>
      <c r="H431" s="10"/>
      <c r="I431" s="10"/>
    </row>
    <row r="432" customFormat="false" ht="13.2" hidden="false" customHeight="false" outlineLevel="0" collapsed="false">
      <c r="E432" s="10"/>
      <c r="F432" s="10"/>
      <c r="G432" s="10"/>
      <c r="H432" s="10"/>
      <c r="I432" s="10"/>
    </row>
    <row r="433" customFormat="false" ht="13.2" hidden="false" customHeight="false" outlineLevel="0" collapsed="false">
      <c r="E433" s="10"/>
      <c r="F433" s="10"/>
      <c r="G433" s="10"/>
      <c r="H433" s="10"/>
      <c r="I433" s="10"/>
    </row>
    <row r="434" customFormat="false" ht="13.2" hidden="false" customHeight="false" outlineLevel="0" collapsed="false">
      <c r="E434" s="10"/>
      <c r="F434" s="10"/>
      <c r="G434" s="10"/>
      <c r="H434" s="10"/>
      <c r="I434" s="10"/>
    </row>
    <row r="435" customFormat="false" ht="13.2" hidden="false" customHeight="false" outlineLevel="0" collapsed="false">
      <c r="E435" s="10"/>
      <c r="F435" s="10"/>
      <c r="G435" s="10"/>
      <c r="H435" s="10"/>
      <c r="I435" s="10"/>
    </row>
    <row r="436" customFormat="false" ht="13.2" hidden="false" customHeight="false" outlineLevel="0" collapsed="false">
      <c r="E436" s="10"/>
      <c r="F436" s="10"/>
      <c r="G436" s="10"/>
      <c r="H436" s="10"/>
      <c r="I436" s="10"/>
    </row>
    <row r="437" customFormat="false" ht="13.2" hidden="false" customHeight="false" outlineLevel="0" collapsed="false">
      <c r="E437" s="10"/>
      <c r="F437" s="10"/>
      <c r="G437" s="10"/>
      <c r="H437" s="10"/>
      <c r="I437" s="10"/>
    </row>
    <row r="438" customFormat="false" ht="13.2" hidden="false" customHeight="false" outlineLevel="0" collapsed="false">
      <c r="E438" s="10"/>
      <c r="F438" s="10"/>
      <c r="G438" s="10"/>
      <c r="H438" s="10"/>
      <c r="I438" s="10"/>
    </row>
    <row r="439" customFormat="false" ht="13.2" hidden="false" customHeight="false" outlineLevel="0" collapsed="false">
      <c r="E439" s="10"/>
      <c r="F439" s="10"/>
      <c r="G439" s="10"/>
      <c r="H439" s="10"/>
      <c r="I439" s="10"/>
    </row>
    <row r="440" customFormat="false" ht="13.2" hidden="false" customHeight="false" outlineLevel="0" collapsed="false">
      <c r="E440" s="10"/>
      <c r="F440" s="10"/>
      <c r="G440" s="10"/>
      <c r="H440" s="10"/>
      <c r="I440" s="10"/>
    </row>
    <row r="441" customFormat="false" ht="13.2" hidden="false" customHeight="false" outlineLevel="0" collapsed="false">
      <c r="E441" s="10"/>
      <c r="F441" s="10"/>
      <c r="G441" s="10"/>
      <c r="H441" s="10"/>
      <c r="I441" s="10"/>
    </row>
    <row r="442" customFormat="false" ht="13.2" hidden="false" customHeight="false" outlineLevel="0" collapsed="false">
      <c r="E442" s="10"/>
      <c r="F442" s="10"/>
      <c r="G442" s="10"/>
      <c r="H442" s="10"/>
      <c r="I442" s="10"/>
    </row>
    <row r="443" customFormat="false" ht="13.2" hidden="false" customHeight="false" outlineLevel="0" collapsed="false">
      <c r="E443" s="10"/>
      <c r="F443" s="10"/>
      <c r="G443" s="10"/>
      <c r="H443" s="10"/>
      <c r="I443" s="10"/>
    </row>
    <row r="444" customFormat="false" ht="13.2" hidden="false" customHeight="false" outlineLevel="0" collapsed="false">
      <c r="E444" s="10"/>
      <c r="F444" s="10"/>
      <c r="G444" s="10"/>
      <c r="H444" s="10"/>
      <c r="I444" s="10"/>
    </row>
    <row r="445" customFormat="false" ht="13.2" hidden="false" customHeight="false" outlineLevel="0" collapsed="false">
      <c r="E445" s="10"/>
      <c r="F445" s="10"/>
      <c r="G445" s="10"/>
      <c r="H445" s="10"/>
      <c r="I445" s="10"/>
    </row>
    <row r="446" customFormat="false" ht="13.2" hidden="false" customHeight="false" outlineLevel="0" collapsed="false">
      <c r="E446" s="10"/>
      <c r="F446" s="10"/>
      <c r="G446" s="10"/>
      <c r="H446" s="10"/>
      <c r="I446" s="10"/>
    </row>
    <row r="447" customFormat="false" ht="13.2" hidden="false" customHeight="false" outlineLevel="0" collapsed="false">
      <c r="E447" s="10"/>
      <c r="F447" s="10"/>
      <c r="G447" s="10"/>
      <c r="H447" s="10"/>
      <c r="I447" s="10"/>
    </row>
    <row r="448" customFormat="false" ht="13.2" hidden="false" customHeight="false" outlineLevel="0" collapsed="false">
      <c r="E448" s="10"/>
      <c r="F448" s="10"/>
      <c r="G448" s="10"/>
      <c r="H448" s="10"/>
      <c r="I448" s="10"/>
    </row>
    <row r="449" customFormat="false" ht="13.2" hidden="false" customHeight="false" outlineLevel="0" collapsed="false">
      <c r="E449" s="10"/>
      <c r="F449" s="10"/>
      <c r="G449" s="10"/>
      <c r="H449" s="10"/>
      <c r="I449" s="10"/>
    </row>
    <row r="450" customFormat="false" ht="13.2" hidden="false" customHeight="false" outlineLevel="0" collapsed="false">
      <c r="E450" s="10"/>
      <c r="F450" s="10"/>
      <c r="G450" s="10"/>
      <c r="H450" s="10"/>
      <c r="I450" s="10"/>
    </row>
    <row r="451" customFormat="false" ht="13.2" hidden="false" customHeight="false" outlineLevel="0" collapsed="false">
      <c r="E451" s="10"/>
      <c r="F451" s="10"/>
      <c r="G451" s="10"/>
      <c r="H451" s="10"/>
      <c r="I451" s="10"/>
    </row>
    <row r="452" customFormat="false" ht="13.2" hidden="false" customHeight="false" outlineLevel="0" collapsed="false">
      <c r="E452" s="10"/>
      <c r="F452" s="10"/>
      <c r="G452" s="10"/>
      <c r="H452" s="10"/>
      <c r="I452" s="10"/>
    </row>
    <row r="453" customFormat="false" ht="13.2" hidden="false" customHeight="false" outlineLevel="0" collapsed="false">
      <c r="E453" s="10"/>
      <c r="F453" s="10"/>
      <c r="G453" s="10"/>
      <c r="H453" s="10"/>
      <c r="I453" s="10"/>
    </row>
    <row r="454" customFormat="false" ht="13.2" hidden="false" customHeight="false" outlineLevel="0" collapsed="false">
      <c r="E454" s="10"/>
      <c r="F454" s="10"/>
      <c r="G454" s="10"/>
      <c r="H454" s="10"/>
      <c r="I454" s="10"/>
    </row>
    <row r="455" customFormat="false" ht="13.2" hidden="false" customHeight="false" outlineLevel="0" collapsed="false">
      <c r="E455" s="10"/>
      <c r="F455" s="10"/>
      <c r="G455" s="10"/>
      <c r="H455" s="10"/>
      <c r="I455" s="10"/>
    </row>
    <row r="456" customFormat="false" ht="13.2" hidden="false" customHeight="false" outlineLevel="0" collapsed="false">
      <c r="E456" s="10"/>
      <c r="F456" s="10"/>
      <c r="G456" s="10"/>
      <c r="H456" s="10"/>
      <c r="I456" s="10"/>
    </row>
    <row r="457" customFormat="false" ht="13.2" hidden="false" customHeight="false" outlineLevel="0" collapsed="false">
      <c r="E457" s="10"/>
      <c r="F457" s="10"/>
      <c r="G457" s="10"/>
      <c r="H457" s="10"/>
      <c r="I457" s="10"/>
    </row>
    <row r="458" customFormat="false" ht="13.2" hidden="false" customHeight="false" outlineLevel="0" collapsed="false">
      <c r="E458" s="10"/>
      <c r="F458" s="10"/>
      <c r="G458" s="10"/>
      <c r="H458" s="10"/>
      <c r="I458" s="10"/>
    </row>
    <row r="459" customFormat="false" ht="13.2" hidden="false" customHeight="false" outlineLevel="0" collapsed="false">
      <c r="E459" s="10"/>
      <c r="F459" s="10"/>
      <c r="G459" s="10"/>
      <c r="H459" s="10"/>
      <c r="I459" s="10"/>
    </row>
    <row r="460" customFormat="false" ht="13.2" hidden="false" customHeight="false" outlineLevel="0" collapsed="false">
      <c r="E460" s="10"/>
      <c r="F460" s="10"/>
      <c r="G460" s="10"/>
      <c r="H460" s="10"/>
      <c r="I460" s="10"/>
    </row>
    <row r="461" customFormat="false" ht="13.2" hidden="false" customHeight="false" outlineLevel="0" collapsed="false">
      <c r="E461" s="10"/>
      <c r="F461" s="10"/>
      <c r="G461" s="10"/>
      <c r="H461" s="10"/>
      <c r="I461" s="10"/>
    </row>
    <row r="462" customFormat="false" ht="13.2" hidden="false" customHeight="false" outlineLevel="0" collapsed="false">
      <c r="E462" s="10"/>
      <c r="F462" s="10"/>
      <c r="G462" s="10"/>
      <c r="H462" s="10"/>
      <c r="I462" s="10"/>
    </row>
    <row r="463" customFormat="false" ht="13.2" hidden="false" customHeight="false" outlineLevel="0" collapsed="false">
      <c r="E463" s="10"/>
      <c r="F463" s="10"/>
      <c r="G463" s="10"/>
      <c r="H463" s="10"/>
      <c r="I463" s="10"/>
    </row>
    <row r="464" customFormat="false" ht="13.2" hidden="false" customHeight="false" outlineLevel="0" collapsed="false">
      <c r="E464" s="10"/>
      <c r="F464" s="10"/>
      <c r="G464" s="10"/>
      <c r="H464" s="10"/>
      <c r="I464" s="10"/>
    </row>
    <row r="465" customFormat="false" ht="13.2" hidden="false" customHeight="false" outlineLevel="0" collapsed="false">
      <c r="E465" s="10"/>
      <c r="F465" s="10"/>
      <c r="G465" s="10"/>
      <c r="H465" s="10"/>
      <c r="I465" s="10"/>
    </row>
    <row r="466" customFormat="false" ht="13.2" hidden="false" customHeight="false" outlineLevel="0" collapsed="false">
      <c r="E466" s="10"/>
      <c r="F466" s="10"/>
      <c r="G466" s="10"/>
      <c r="H466" s="10"/>
      <c r="I466" s="10"/>
    </row>
    <row r="467" customFormat="false" ht="13.2" hidden="false" customHeight="false" outlineLevel="0" collapsed="false">
      <c r="E467" s="10"/>
      <c r="F467" s="10"/>
      <c r="G467" s="10"/>
      <c r="H467" s="10"/>
      <c r="I467" s="10"/>
    </row>
    <row r="468" customFormat="false" ht="13.2" hidden="false" customHeight="false" outlineLevel="0" collapsed="false">
      <c r="E468" s="10"/>
      <c r="F468" s="10"/>
      <c r="G468" s="10"/>
      <c r="H468" s="10"/>
      <c r="I468" s="10"/>
    </row>
    <row r="469" customFormat="false" ht="13.2" hidden="false" customHeight="false" outlineLevel="0" collapsed="false">
      <c r="E469" s="10"/>
      <c r="F469" s="10"/>
      <c r="G469" s="10"/>
      <c r="H469" s="10"/>
      <c r="I469" s="10"/>
    </row>
    <row r="470" customFormat="false" ht="13.2" hidden="false" customHeight="false" outlineLevel="0" collapsed="false">
      <c r="E470" s="10"/>
      <c r="F470" s="10"/>
      <c r="G470" s="10"/>
      <c r="H470" s="10"/>
      <c r="I470" s="10"/>
    </row>
    <row r="471" customFormat="false" ht="13.2" hidden="false" customHeight="false" outlineLevel="0" collapsed="false">
      <c r="E471" s="10"/>
      <c r="F471" s="10"/>
      <c r="G471" s="10"/>
      <c r="H471" s="10"/>
      <c r="I471" s="10"/>
    </row>
    <row r="472" customFormat="false" ht="13.2" hidden="false" customHeight="false" outlineLevel="0" collapsed="false">
      <c r="E472" s="10"/>
      <c r="F472" s="10"/>
      <c r="G472" s="10"/>
      <c r="H472" s="10"/>
      <c r="I472" s="10"/>
    </row>
    <row r="473" customFormat="false" ht="13.2" hidden="false" customHeight="false" outlineLevel="0" collapsed="false">
      <c r="E473" s="10"/>
      <c r="F473" s="10"/>
      <c r="G473" s="10"/>
      <c r="H473" s="10"/>
      <c r="I473" s="10"/>
    </row>
    <row r="474" customFormat="false" ht="13.2" hidden="false" customHeight="false" outlineLevel="0" collapsed="false">
      <c r="E474" s="10"/>
      <c r="F474" s="10"/>
      <c r="G474" s="10"/>
      <c r="H474" s="10"/>
      <c r="I474" s="10"/>
    </row>
    <row r="475" customFormat="false" ht="13.2" hidden="false" customHeight="false" outlineLevel="0" collapsed="false">
      <c r="E475" s="10"/>
      <c r="F475" s="10"/>
      <c r="G475" s="10"/>
      <c r="H475" s="10"/>
      <c r="I475" s="10"/>
    </row>
    <row r="476" customFormat="false" ht="13.2" hidden="false" customHeight="false" outlineLevel="0" collapsed="false">
      <c r="E476" s="10"/>
      <c r="F476" s="10"/>
      <c r="G476" s="10"/>
      <c r="H476" s="10"/>
      <c r="I476" s="10"/>
    </row>
    <row r="477" customFormat="false" ht="13.2" hidden="false" customHeight="false" outlineLevel="0" collapsed="false">
      <c r="E477" s="10"/>
      <c r="F477" s="10"/>
      <c r="G477" s="10"/>
      <c r="H477" s="10"/>
      <c r="I477" s="10"/>
    </row>
    <row r="478" customFormat="false" ht="13.2" hidden="false" customHeight="false" outlineLevel="0" collapsed="false">
      <c r="E478" s="10"/>
      <c r="F478" s="10"/>
      <c r="G478" s="10"/>
      <c r="H478" s="10"/>
      <c r="I478" s="10"/>
    </row>
    <row r="479" customFormat="false" ht="13.2" hidden="false" customHeight="false" outlineLevel="0" collapsed="false">
      <c r="E479" s="10"/>
      <c r="F479" s="10"/>
      <c r="G479" s="10"/>
      <c r="H479" s="10"/>
      <c r="I479" s="10"/>
    </row>
    <row r="480" customFormat="false" ht="13.2" hidden="false" customHeight="false" outlineLevel="0" collapsed="false">
      <c r="E480" s="10"/>
      <c r="F480" s="10"/>
      <c r="G480" s="10"/>
      <c r="H480" s="10"/>
      <c r="I480" s="10"/>
    </row>
    <row r="481" customFormat="false" ht="13.2" hidden="false" customHeight="false" outlineLevel="0" collapsed="false">
      <c r="E481" s="10"/>
      <c r="F481" s="10"/>
      <c r="G481" s="10"/>
      <c r="H481" s="10"/>
      <c r="I481" s="10"/>
    </row>
    <row r="482" customFormat="false" ht="13.2" hidden="false" customHeight="false" outlineLevel="0" collapsed="false">
      <c r="E482" s="10"/>
      <c r="F482" s="10"/>
      <c r="G482" s="10"/>
      <c r="H482" s="10"/>
      <c r="I482" s="10"/>
    </row>
    <row r="483" customFormat="false" ht="13.2" hidden="false" customHeight="false" outlineLevel="0" collapsed="false">
      <c r="E483" s="10"/>
      <c r="F483" s="10"/>
      <c r="G483" s="10"/>
      <c r="H483" s="10"/>
      <c r="I483" s="10"/>
    </row>
    <row r="484" customFormat="false" ht="13.2" hidden="false" customHeight="false" outlineLevel="0" collapsed="false">
      <c r="E484" s="10"/>
      <c r="F484" s="10"/>
      <c r="G484" s="10"/>
      <c r="H484" s="10"/>
      <c r="I484" s="10"/>
    </row>
    <row r="485" customFormat="false" ht="13.2" hidden="false" customHeight="false" outlineLevel="0" collapsed="false">
      <c r="E485" s="10"/>
      <c r="F485" s="10"/>
      <c r="G485" s="10"/>
      <c r="H485" s="10"/>
      <c r="I485" s="10"/>
    </row>
    <row r="486" customFormat="false" ht="13.2" hidden="false" customHeight="false" outlineLevel="0" collapsed="false">
      <c r="E486" s="10"/>
      <c r="F486" s="10"/>
      <c r="G486" s="10"/>
      <c r="H486" s="10"/>
      <c r="I486" s="10"/>
    </row>
    <row r="487" customFormat="false" ht="13.2" hidden="false" customHeight="false" outlineLevel="0" collapsed="false">
      <c r="E487" s="10"/>
      <c r="F487" s="10"/>
      <c r="G487" s="10"/>
      <c r="H487" s="10"/>
      <c r="I487" s="10"/>
    </row>
    <row r="488" customFormat="false" ht="13.2" hidden="false" customHeight="false" outlineLevel="0" collapsed="false">
      <c r="E488" s="10"/>
      <c r="F488" s="10"/>
      <c r="G488" s="10"/>
      <c r="H488" s="10"/>
      <c r="I488" s="10"/>
    </row>
    <row r="489" customFormat="false" ht="13.2" hidden="false" customHeight="false" outlineLevel="0" collapsed="false">
      <c r="E489" s="10"/>
      <c r="F489" s="10"/>
      <c r="G489" s="10"/>
      <c r="H489" s="10"/>
      <c r="I489" s="10"/>
    </row>
    <row r="490" customFormat="false" ht="13.2" hidden="false" customHeight="false" outlineLevel="0" collapsed="false">
      <c r="E490" s="10"/>
      <c r="F490" s="10"/>
      <c r="G490" s="10"/>
      <c r="H490" s="10"/>
      <c r="I490" s="10"/>
    </row>
    <row r="491" customFormat="false" ht="13.2" hidden="false" customHeight="false" outlineLevel="0" collapsed="false">
      <c r="E491" s="10"/>
      <c r="F491" s="10"/>
      <c r="G491" s="10"/>
      <c r="H491" s="10"/>
      <c r="I491" s="10"/>
    </row>
    <row r="492" customFormat="false" ht="13.2" hidden="false" customHeight="false" outlineLevel="0" collapsed="false">
      <c r="E492" s="10"/>
      <c r="F492" s="10"/>
      <c r="G492" s="10"/>
      <c r="H492" s="10"/>
      <c r="I492" s="10"/>
    </row>
    <row r="493" customFormat="false" ht="13.2" hidden="false" customHeight="false" outlineLevel="0" collapsed="false">
      <c r="E493" s="10"/>
      <c r="F493" s="10"/>
      <c r="G493" s="10"/>
      <c r="H493" s="10"/>
      <c r="I493" s="10"/>
    </row>
    <row r="494" customFormat="false" ht="13.2" hidden="false" customHeight="false" outlineLevel="0" collapsed="false">
      <c r="E494" s="10"/>
      <c r="F494" s="10"/>
      <c r="G494" s="10"/>
      <c r="H494" s="10"/>
      <c r="I494" s="10"/>
    </row>
    <row r="495" customFormat="false" ht="13.2" hidden="false" customHeight="false" outlineLevel="0" collapsed="false">
      <c r="E495" s="10"/>
      <c r="F495" s="10"/>
      <c r="G495" s="10"/>
      <c r="H495" s="10"/>
      <c r="I495" s="10"/>
    </row>
    <row r="496" customFormat="false" ht="13.2" hidden="false" customHeight="false" outlineLevel="0" collapsed="false">
      <c r="E496" s="10"/>
      <c r="F496" s="10"/>
      <c r="G496" s="10"/>
      <c r="H496" s="10"/>
      <c r="I496" s="10"/>
    </row>
    <row r="497" customFormat="false" ht="13.2" hidden="false" customHeight="false" outlineLevel="0" collapsed="false">
      <c r="E497" s="10"/>
      <c r="F497" s="10"/>
      <c r="G497" s="10"/>
      <c r="H497" s="10"/>
      <c r="I497" s="10"/>
    </row>
    <row r="498" customFormat="false" ht="13.2" hidden="false" customHeight="false" outlineLevel="0" collapsed="false">
      <c r="E498" s="10"/>
      <c r="F498" s="10"/>
      <c r="G498" s="10"/>
      <c r="H498" s="10"/>
      <c r="I498" s="10"/>
    </row>
    <row r="499" customFormat="false" ht="13.2" hidden="false" customHeight="false" outlineLevel="0" collapsed="false">
      <c r="E499" s="10"/>
      <c r="F499" s="10"/>
      <c r="G499" s="10"/>
      <c r="H499" s="10"/>
      <c r="I499" s="10"/>
    </row>
    <row r="500" customFormat="false" ht="13.2" hidden="false" customHeight="false" outlineLevel="0" collapsed="false">
      <c r="E500" s="10"/>
      <c r="F500" s="10"/>
      <c r="G500" s="10"/>
      <c r="H500" s="10"/>
      <c r="I500" s="10"/>
    </row>
    <row r="501" customFormat="false" ht="13.2" hidden="false" customHeight="false" outlineLevel="0" collapsed="false">
      <c r="E501" s="10"/>
      <c r="F501" s="10"/>
      <c r="G501" s="10"/>
      <c r="H501" s="10"/>
      <c r="I501" s="10"/>
    </row>
    <row r="502" customFormat="false" ht="13.2" hidden="false" customHeight="false" outlineLevel="0" collapsed="false">
      <c r="E502" s="10"/>
      <c r="F502" s="10"/>
      <c r="G502" s="10"/>
      <c r="H502" s="10"/>
      <c r="I502" s="10"/>
    </row>
    <row r="503" customFormat="false" ht="13.2" hidden="false" customHeight="false" outlineLevel="0" collapsed="false">
      <c r="E503" s="10"/>
      <c r="F503" s="10"/>
      <c r="G503" s="10"/>
      <c r="H503" s="10"/>
      <c r="I503" s="10"/>
    </row>
    <row r="504" customFormat="false" ht="13.2" hidden="false" customHeight="false" outlineLevel="0" collapsed="false">
      <c r="E504" s="10"/>
      <c r="F504" s="10"/>
      <c r="G504" s="10"/>
      <c r="H504" s="10"/>
      <c r="I504" s="10"/>
    </row>
    <row r="505" customFormat="false" ht="13.2" hidden="false" customHeight="false" outlineLevel="0" collapsed="false">
      <c r="E505" s="10"/>
      <c r="F505" s="10"/>
      <c r="G505" s="10"/>
      <c r="H505" s="10"/>
      <c r="I505" s="10"/>
    </row>
    <row r="506" customFormat="false" ht="13.2" hidden="false" customHeight="false" outlineLevel="0" collapsed="false">
      <c r="E506" s="10"/>
      <c r="F506" s="10"/>
      <c r="G506" s="10"/>
      <c r="H506" s="10"/>
      <c r="I506" s="10"/>
    </row>
    <row r="507" customFormat="false" ht="13.2" hidden="false" customHeight="false" outlineLevel="0" collapsed="false">
      <c r="E507" s="10"/>
      <c r="F507" s="10"/>
      <c r="G507" s="10"/>
      <c r="H507" s="10"/>
      <c r="I507" s="10"/>
    </row>
    <row r="508" customFormat="false" ht="13.2" hidden="false" customHeight="false" outlineLevel="0" collapsed="false">
      <c r="E508" s="10"/>
      <c r="F508" s="10"/>
      <c r="G508" s="10"/>
      <c r="H508" s="10"/>
      <c r="I508" s="10"/>
    </row>
    <row r="509" customFormat="false" ht="13.2" hidden="false" customHeight="false" outlineLevel="0" collapsed="false">
      <c r="E509" s="10"/>
      <c r="F509" s="10"/>
      <c r="G509" s="10"/>
      <c r="H509" s="10"/>
      <c r="I509" s="10"/>
    </row>
    <row r="510" customFormat="false" ht="13.2" hidden="false" customHeight="false" outlineLevel="0" collapsed="false">
      <c r="E510" s="10"/>
      <c r="F510" s="10"/>
      <c r="G510" s="10"/>
      <c r="H510" s="10"/>
      <c r="I510" s="10"/>
    </row>
    <row r="511" customFormat="false" ht="13.2" hidden="false" customHeight="false" outlineLevel="0" collapsed="false">
      <c r="E511" s="10"/>
      <c r="F511" s="10"/>
      <c r="G511" s="10"/>
      <c r="H511" s="10"/>
      <c r="I511" s="10"/>
    </row>
    <row r="512" customFormat="false" ht="13.2" hidden="false" customHeight="false" outlineLevel="0" collapsed="false">
      <c r="E512" s="10"/>
      <c r="F512" s="10"/>
      <c r="G512" s="10"/>
      <c r="H512" s="10"/>
      <c r="I512" s="10"/>
    </row>
    <row r="513" customFormat="false" ht="13.2" hidden="false" customHeight="false" outlineLevel="0" collapsed="false">
      <c r="E513" s="10"/>
      <c r="F513" s="10"/>
      <c r="G513" s="10"/>
      <c r="H513" s="10"/>
      <c r="I513" s="10"/>
    </row>
    <row r="514" customFormat="false" ht="13.2" hidden="false" customHeight="false" outlineLevel="0" collapsed="false">
      <c r="E514" s="10"/>
      <c r="F514" s="10"/>
      <c r="G514" s="10"/>
      <c r="H514" s="10"/>
      <c r="I514" s="10"/>
    </row>
    <row r="515" customFormat="false" ht="13.2" hidden="false" customHeight="false" outlineLevel="0" collapsed="false">
      <c r="E515" s="10"/>
      <c r="F515" s="10"/>
      <c r="G515" s="10"/>
      <c r="H515" s="10"/>
      <c r="I515" s="10"/>
    </row>
    <row r="516" customFormat="false" ht="13.2" hidden="false" customHeight="false" outlineLevel="0" collapsed="false">
      <c r="E516" s="10"/>
      <c r="F516" s="10"/>
      <c r="G516" s="10"/>
      <c r="H516" s="10"/>
      <c r="I516" s="10"/>
    </row>
    <row r="517" customFormat="false" ht="13.2" hidden="false" customHeight="false" outlineLevel="0" collapsed="false">
      <c r="E517" s="10"/>
      <c r="F517" s="10"/>
      <c r="G517" s="10"/>
      <c r="H517" s="10"/>
      <c r="I517" s="10"/>
    </row>
    <row r="518" customFormat="false" ht="13.2" hidden="false" customHeight="false" outlineLevel="0" collapsed="false">
      <c r="E518" s="10"/>
      <c r="F518" s="10"/>
      <c r="G518" s="10"/>
      <c r="H518" s="10"/>
      <c r="I518" s="10"/>
    </row>
    <row r="519" customFormat="false" ht="13.2" hidden="false" customHeight="false" outlineLevel="0" collapsed="false">
      <c r="E519" s="10"/>
      <c r="F519" s="10"/>
      <c r="G519" s="10"/>
      <c r="H519" s="10"/>
      <c r="I519" s="10"/>
    </row>
    <row r="520" customFormat="false" ht="13.2" hidden="false" customHeight="false" outlineLevel="0" collapsed="false">
      <c r="E520" s="10"/>
      <c r="F520" s="10"/>
      <c r="G520" s="10"/>
      <c r="H520" s="10"/>
      <c r="I520" s="10"/>
    </row>
    <row r="521" customFormat="false" ht="13.2" hidden="false" customHeight="false" outlineLevel="0" collapsed="false">
      <c r="E521" s="10"/>
      <c r="F521" s="10"/>
      <c r="G521" s="10"/>
      <c r="H521" s="10"/>
      <c r="I521" s="10"/>
    </row>
    <row r="522" customFormat="false" ht="13.2" hidden="false" customHeight="false" outlineLevel="0" collapsed="false">
      <c r="E522" s="10"/>
      <c r="F522" s="10"/>
      <c r="G522" s="10"/>
      <c r="H522" s="10"/>
      <c r="I522" s="10"/>
    </row>
    <row r="523" customFormat="false" ht="13.2" hidden="false" customHeight="false" outlineLevel="0" collapsed="false">
      <c r="E523" s="10"/>
      <c r="F523" s="10"/>
      <c r="G523" s="10"/>
      <c r="H523" s="10"/>
      <c r="I523" s="10"/>
    </row>
    <row r="524" customFormat="false" ht="13.2" hidden="false" customHeight="false" outlineLevel="0" collapsed="false">
      <c r="E524" s="10"/>
      <c r="F524" s="10"/>
      <c r="G524" s="10"/>
      <c r="H524" s="10"/>
      <c r="I524" s="10"/>
    </row>
    <row r="525" customFormat="false" ht="13.2" hidden="false" customHeight="false" outlineLevel="0" collapsed="false">
      <c r="E525" s="10"/>
      <c r="F525" s="10"/>
      <c r="G525" s="10"/>
      <c r="H525" s="10"/>
      <c r="I525" s="10"/>
    </row>
    <row r="526" customFormat="false" ht="13.2" hidden="false" customHeight="false" outlineLevel="0" collapsed="false">
      <c r="E526" s="10"/>
      <c r="F526" s="10"/>
      <c r="G526" s="10"/>
      <c r="H526" s="10"/>
      <c r="I526" s="10"/>
    </row>
    <row r="527" customFormat="false" ht="13.2" hidden="false" customHeight="false" outlineLevel="0" collapsed="false">
      <c r="E527" s="10"/>
      <c r="F527" s="10"/>
      <c r="G527" s="10"/>
      <c r="H527" s="10"/>
      <c r="I527" s="10"/>
    </row>
    <row r="528" customFormat="false" ht="13.2" hidden="false" customHeight="false" outlineLevel="0" collapsed="false">
      <c r="E528" s="10"/>
      <c r="F528" s="10"/>
      <c r="G528" s="10"/>
      <c r="H528" s="10"/>
      <c r="I528" s="10"/>
    </row>
    <row r="529" customFormat="false" ht="13.2" hidden="false" customHeight="false" outlineLevel="0" collapsed="false">
      <c r="E529" s="10"/>
      <c r="F529" s="10"/>
      <c r="G529" s="10"/>
      <c r="H529" s="10"/>
      <c r="I529" s="10"/>
    </row>
    <row r="530" customFormat="false" ht="13.2" hidden="false" customHeight="false" outlineLevel="0" collapsed="false">
      <c r="E530" s="10"/>
      <c r="F530" s="10"/>
      <c r="G530" s="10"/>
      <c r="H530" s="10"/>
      <c r="I530" s="10"/>
    </row>
    <row r="531" customFormat="false" ht="13.2" hidden="false" customHeight="false" outlineLevel="0" collapsed="false">
      <c r="E531" s="10"/>
      <c r="F531" s="10"/>
      <c r="G531" s="10"/>
      <c r="H531" s="10"/>
      <c r="I531" s="10"/>
    </row>
    <row r="532" customFormat="false" ht="13.2" hidden="false" customHeight="false" outlineLevel="0" collapsed="false">
      <c r="E532" s="10"/>
      <c r="F532" s="10"/>
      <c r="G532" s="10"/>
      <c r="H532" s="10"/>
      <c r="I532" s="10"/>
    </row>
    <row r="533" customFormat="false" ht="13.2" hidden="false" customHeight="false" outlineLevel="0" collapsed="false">
      <c r="E533" s="10"/>
      <c r="F533" s="10"/>
      <c r="G533" s="10"/>
      <c r="H533" s="10"/>
      <c r="I533" s="10"/>
    </row>
    <row r="534" customFormat="false" ht="13.2" hidden="false" customHeight="false" outlineLevel="0" collapsed="false">
      <c r="E534" s="10"/>
      <c r="F534" s="10"/>
      <c r="G534" s="10"/>
      <c r="H534" s="10"/>
      <c r="I534" s="10"/>
    </row>
    <row r="535" customFormat="false" ht="13.2" hidden="false" customHeight="false" outlineLevel="0" collapsed="false">
      <c r="E535" s="10"/>
      <c r="F535" s="10"/>
      <c r="G535" s="10"/>
      <c r="H535" s="10"/>
      <c r="I535" s="10"/>
    </row>
    <row r="536" customFormat="false" ht="13.2" hidden="false" customHeight="false" outlineLevel="0" collapsed="false">
      <c r="E536" s="10"/>
      <c r="F536" s="10"/>
      <c r="G536" s="10"/>
      <c r="H536" s="10"/>
      <c r="I536" s="10"/>
    </row>
    <row r="537" customFormat="false" ht="13.2" hidden="false" customHeight="false" outlineLevel="0" collapsed="false">
      <c r="E537" s="10"/>
      <c r="F537" s="10"/>
      <c r="G537" s="10"/>
      <c r="H537" s="10"/>
      <c r="I537" s="10"/>
    </row>
    <row r="538" customFormat="false" ht="13.2" hidden="false" customHeight="false" outlineLevel="0" collapsed="false">
      <c r="E538" s="10"/>
      <c r="F538" s="10"/>
      <c r="G538" s="10"/>
      <c r="H538" s="10"/>
      <c r="I538" s="10"/>
    </row>
    <row r="539" customFormat="false" ht="13.2" hidden="false" customHeight="false" outlineLevel="0" collapsed="false">
      <c r="E539" s="10"/>
      <c r="F539" s="10"/>
      <c r="G539" s="10"/>
      <c r="H539" s="10"/>
      <c r="I539" s="10"/>
    </row>
    <row r="540" customFormat="false" ht="13.2" hidden="false" customHeight="false" outlineLevel="0" collapsed="false">
      <c r="E540" s="10"/>
      <c r="F540" s="10"/>
      <c r="G540" s="10"/>
      <c r="H540" s="10"/>
      <c r="I540" s="10"/>
    </row>
    <row r="541" customFormat="false" ht="13.2" hidden="false" customHeight="false" outlineLevel="0" collapsed="false">
      <c r="E541" s="10"/>
      <c r="F541" s="10"/>
      <c r="G541" s="10"/>
      <c r="H541" s="10"/>
      <c r="I541" s="10"/>
    </row>
    <row r="542" customFormat="false" ht="13.2" hidden="false" customHeight="false" outlineLevel="0" collapsed="false">
      <c r="E542" s="10"/>
      <c r="F542" s="10"/>
      <c r="G542" s="10"/>
      <c r="H542" s="10"/>
      <c r="I542" s="10"/>
    </row>
    <row r="543" customFormat="false" ht="13.2" hidden="false" customHeight="false" outlineLevel="0" collapsed="false">
      <c r="E543" s="10"/>
      <c r="F543" s="10"/>
      <c r="G543" s="10"/>
      <c r="H543" s="10"/>
      <c r="I543" s="10"/>
    </row>
    <row r="544" customFormat="false" ht="13.2" hidden="false" customHeight="false" outlineLevel="0" collapsed="false">
      <c r="E544" s="10"/>
      <c r="F544" s="10"/>
      <c r="G544" s="10"/>
      <c r="H544" s="10"/>
      <c r="I544" s="10"/>
    </row>
    <row r="545" customFormat="false" ht="13.2" hidden="false" customHeight="false" outlineLevel="0" collapsed="false">
      <c r="E545" s="10"/>
      <c r="F545" s="10"/>
      <c r="G545" s="10"/>
      <c r="H545" s="10"/>
      <c r="I545" s="10"/>
    </row>
    <row r="546" customFormat="false" ht="13.2" hidden="false" customHeight="false" outlineLevel="0" collapsed="false">
      <c r="E546" s="10"/>
      <c r="F546" s="10"/>
      <c r="G546" s="10"/>
      <c r="H546" s="10"/>
      <c r="I546" s="10"/>
    </row>
    <row r="547" customFormat="false" ht="13.2" hidden="false" customHeight="false" outlineLevel="0" collapsed="false">
      <c r="E547" s="10"/>
      <c r="F547" s="10"/>
      <c r="G547" s="10"/>
      <c r="H547" s="10"/>
      <c r="I547" s="10"/>
    </row>
    <row r="548" customFormat="false" ht="13.2" hidden="false" customHeight="false" outlineLevel="0" collapsed="false">
      <c r="E548" s="10"/>
      <c r="F548" s="10"/>
      <c r="G548" s="10"/>
      <c r="H548" s="10"/>
      <c r="I548" s="10"/>
    </row>
    <row r="549" customFormat="false" ht="13.2" hidden="false" customHeight="false" outlineLevel="0" collapsed="false">
      <c r="E549" s="10"/>
      <c r="F549" s="10"/>
      <c r="G549" s="10"/>
      <c r="H549" s="10"/>
      <c r="I549" s="10"/>
    </row>
    <row r="550" customFormat="false" ht="13.2" hidden="false" customHeight="false" outlineLevel="0" collapsed="false">
      <c r="E550" s="10"/>
      <c r="F550" s="10"/>
      <c r="G550" s="10"/>
      <c r="H550" s="10"/>
      <c r="I550" s="10"/>
    </row>
    <row r="551" customFormat="false" ht="13.2" hidden="false" customHeight="false" outlineLevel="0" collapsed="false">
      <c r="E551" s="10"/>
      <c r="F551" s="10"/>
      <c r="G551" s="10"/>
      <c r="H551" s="10"/>
      <c r="I551" s="10"/>
    </row>
    <row r="552" customFormat="false" ht="13.2" hidden="false" customHeight="false" outlineLevel="0" collapsed="false">
      <c r="E552" s="10"/>
      <c r="F552" s="10"/>
      <c r="G552" s="10"/>
      <c r="H552" s="10"/>
      <c r="I552" s="10"/>
    </row>
    <row r="553" customFormat="false" ht="13.2" hidden="false" customHeight="false" outlineLevel="0" collapsed="false">
      <c r="E553" s="10"/>
      <c r="F553" s="10"/>
      <c r="G553" s="10"/>
      <c r="H553" s="10"/>
      <c r="I553" s="10"/>
    </row>
    <row r="554" customFormat="false" ht="13.2" hidden="false" customHeight="false" outlineLevel="0" collapsed="false">
      <c r="E554" s="10"/>
      <c r="F554" s="10"/>
      <c r="G554" s="10"/>
      <c r="H554" s="10"/>
      <c r="I554" s="10"/>
    </row>
    <row r="555" customFormat="false" ht="13.2" hidden="false" customHeight="false" outlineLevel="0" collapsed="false">
      <c r="E555" s="10"/>
      <c r="F555" s="10"/>
      <c r="G555" s="10"/>
      <c r="H555" s="10"/>
      <c r="I555" s="10"/>
    </row>
    <row r="556" customFormat="false" ht="13.2" hidden="false" customHeight="false" outlineLevel="0" collapsed="false">
      <c r="E556" s="10"/>
      <c r="F556" s="10"/>
      <c r="G556" s="10"/>
      <c r="H556" s="10"/>
      <c r="I556" s="10"/>
    </row>
    <row r="557" customFormat="false" ht="13.2" hidden="false" customHeight="false" outlineLevel="0" collapsed="false">
      <c r="E557" s="10"/>
      <c r="F557" s="10"/>
      <c r="G557" s="10"/>
      <c r="H557" s="10"/>
      <c r="I557" s="10"/>
    </row>
    <row r="558" customFormat="false" ht="13.2" hidden="false" customHeight="false" outlineLevel="0" collapsed="false">
      <c r="E558" s="10"/>
      <c r="F558" s="10"/>
      <c r="G558" s="10"/>
      <c r="H558" s="10"/>
      <c r="I558" s="10"/>
    </row>
    <row r="559" customFormat="false" ht="13.2" hidden="false" customHeight="false" outlineLevel="0" collapsed="false">
      <c r="E559" s="10"/>
      <c r="F559" s="10"/>
      <c r="G559" s="10"/>
      <c r="H559" s="10"/>
      <c r="I559" s="10"/>
    </row>
    <row r="560" customFormat="false" ht="13.2" hidden="false" customHeight="false" outlineLevel="0" collapsed="false">
      <c r="E560" s="10"/>
      <c r="F560" s="10"/>
      <c r="G560" s="10"/>
      <c r="H560" s="10"/>
      <c r="I560" s="10"/>
    </row>
    <row r="561" customFormat="false" ht="13.2" hidden="false" customHeight="false" outlineLevel="0" collapsed="false">
      <c r="E561" s="10"/>
      <c r="F561" s="10"/>
      <c r="G561" s="10"/>
      <c r="H561" s="10"/>
      <c r="I561" s="10"/>
    </row>
    <row r="562" customFormat="false" ht="13.2" hidden="false" customHeight="false" outlineLevel="0" collapsed="false">
      <c r="E562" s="10"/>
      <c r="F562" s="10"/>
      <c r="G562" s="10"/>
      <c r="H562" s="10"/>
      <c r="I562" s="10"/>
    </row>
    <row r="563" customFormat="false" ht="13.2" hidden="false" customHeight="false" outlineLevel="0" collapsed="false">
      <c r="E563" s="10"/>
      <c r="F563" s="10"/>
      <c r="G563" s="10"/>
      <c r="H563" s="10"/>
      <c r="I563" s="10"/>
    </row>
    <row r="564" customFormat="false" ht="13.2" hidden="false" customHeight="false" outlineLevel="0" collapsed="false">
      <c r="E564" s="10"/>
      <c r="F564" s="10"/>
      <c r="G564" s="10"/>
      <c r="H564" s="10"/>
      <c r="I564" s="10"/>
    </row>
    <row r="565" customFormat="false" ht="13.2" hidden="false" customHeight="false" outlineLevel="0" collapsed="false">
      <c r="E565" s="10"/>
      <c r="F565" s="10"/>
      <c r="G565" s="10"/>
      <c r="H565" s="10"/>
      <c r="I565" s="10"/>
    </row>
    <row r="566" customFormat="false" ht="13.2" hidden="false" customHeight="false" outlineLevel="0" collapsed="false">
      <c r="E566" s="10"/>
      <c r="F566" s="10"/>
      <c r="G566" s="10"/>
      <c r="H566" s="10"/>
      <c r="I566" s="10"/>
    </row>
    <row r="567" customFormat="false" ht="13.2" hidden="false" customHeight="false" outlineLevel="0" collapsed="false">
      <c r="E567" s="10"/>
      <c r="F567" s="10"/>
      <c r="G567" s="10"/>
      <c r="H567" s="10"/>
      <c r="I567" s="10"/>
    </row>
    <row r="568" customFormat="false" ht="13.2" hidden="false" customHeight="false" outlineLevel="0" collapsed="false">
      <c r="E568" s="10"/>
      <c r="F568" s="10"/>
      <c r="G568" s="10"/>
      <c r="H568" s="10"/>
      <c r="I568" s="10"/>
    </row>
    <row r="569" customFormat="false" ht="13.2" hidden="false" customHeight="false" outlineLevel="0" collapsed="false">
      <c r="E569" s="10"/>
      <c r="F569" s="10"/>
      <c r="G569" s="10"/>
      <c r="H569" s="10"/>
      <c r="I569" s="10"/>
    </row>
    <row r="570" customFormat="false" ht="13.2" hidden="false" customHeight="false" outlineLevel="0" collapsed="false">
      <c r="E570" s="10"/>
      <c r="F570" s="10"/>
      <c r="G570" s="10"/>
      <c r="H570" s="10"/>
      <c r="I570" s="10"/>
    </row>
    <row r="571" customFormat="false" ht="13.2" hidden="false" customHeight="false" outlineLevel="0" collapsed="false">
      <c r="E571" s="10"/>
      <c r="F571" s="10"/>
      <c r="G571" s="10"/>
      <c r="H571" s="10"/>
      <c r="I571" s="10"/>
    </row>
    <row r="572" customFormat="false" ht="13.2" hidden="false" customHeight="false" outlineLevel="0" collapsed="false">
      <c r="E572" s="10"/>
      <c r="F572" s="10"/>
      <c r="G572" s="10"/>
      <c r="H572" s="10"/>
      <c r="I572" s="10"/>
    </row>
    <row r="573" customFormat="false" ht="13.2" hidden="false" customHeight="false" outlineLevel="0" collapsed="false">
      <c r="E573" s="10"/>
      <c r="F573" s="10"/>
      <c r="G573" s="10"/>
      <c r="H573" s="10"/>
      <c r="I573" s="10"/>
    </row>
    <row r="574" customFormat="false" ht="13.2" hidden="false" customHeight="false" outlineLevel="0" collapsed="false">
      <c r="E574" s="10"/>
      <c r="F574" s="10"/>
      <c r="G574" s="10"/>
      <c r="H574" s="10"/>
      <c r="I574" s="10"/>
    </row>
    <row r="575" customFormat="false" ht="13.2" hidden="false" customHeight="false" outlineLevel="0" collapsed="false">
      <c r="E575" s="10"/>
      <c r="F575" s="10"/>
      <c r="G575" s="10"/>
      <c r="H575" s="10"/>
      <c r="I575" s="10"/>
    </row>
    <row r="576" customFormat="false" ht="13.2" hidden="false" customHeight="false" outlineLevel="0" collapsed="false">
      <c r="E576" s="10"/>
      <c r="F576" s="10"/>
      <c r="G576" s="10"/>
      <c r="H576" s="10"/>
      <c r="I576" s="10"/>
    </row>
    <row r="577" customFormat="false" ht="13.2" hidden="false" customHeight="false" outlineLevel="0" collapsed="false">
      <c r="E577" s="10"/>
      <c r="F577" s="10"/>
      <c r="G577" s="10"/>
      <c r="H577" s="10"/>
      <c r="I577" s="10"/>
    </row>
    <row r="578" customFormat="false" ht="13.2" hidden="false" customHeight="false" outlineLevel="0" collapsed="false">
      <c r="E578" s="10"/>
      <c r="F578" s="10"/>
      <c r="G578" s="10"/>
      <c r="H578" s="10"/>
      <c r="I578" s="10"/>
    </row>
    <row r="579" customFormat="false" ht="13.2" hidden="false" customHeight="false" outlineLevel="0" collapsed="false">
      <c r="E579" s="10"/>
      <c r="F579" s="10"/>
      <c r="G579" s="10"/>
      <c r="H579" s="10"/>
      <c r="I579" s="10"/>
    </row>
    <row r="580" customFormat="false" ht="13.2" hidden="false" customHeight="false" outlineLevel="0" collapsed="false">
      <c r="E580" s="10"/>
      <c r="F580" s="10"/>
      <c r="G580" s="10"/>
      <c r="H580" s="10"/>
      <c r="I580" s="10"/>
    </row>
    <row r="581" customFormat="false" ht="13.2" hidden="false" customHeight="false" outlineLevel="0" collapsed="false">
      <c r="E581" s="10"/>
      <c r="F581" s="10"/>
      <c r="G581" s="10"/>
      <c r="H581" s="10"/>
      <c r="I581" s="10"/>
    </row>
    <row r="582" customFormat="false" ht="13.2" hidden="false" customHeight="false" outlineLevel="0" collapsed="false">
      <c r="E582" s="10"/>
      <c r="F582" s="10"/>
      <c r="G582" s="10"/>
      <c r="H582" s="10"/>
      <c r="I582" s="10"/>
    </row>
    <row r="583" customFormat="false" ht="13.2" hidden="false" customHeight="false" outlineLevel="0" collapsed="false">
      <c r="E583" s="10"/>
      <c r="F583" s="10"/>
      <c r="G583" s="10"/>
      <c r="H583" s="10"/>
      <c r="I583" s="10"/>
    </row>
    <row r="584" customFormat="false" ht="13.2" hidden="false" customHeight="false" outlineLevel="0" collapsed="false">
      <c r="E584" s="10"/>
      <c r="F584" s="10"/>
      <c r="G584" s="10"/>
      <c r="H584" s="10"/>
      <c r="I584" s="10"/>
    </row>
    <row r="585" customFormat="false" ht="13.2" hidden="false" customHeight="false" outlineLevel="0" collapsed="false">
      <c r="E585" s="10"/>
      <c r="F585" s="10"/>
      <c r="G585" s="10"/>
      <c r="H585" s="10"/>
      <c r="I585" s="10"/>
    </row>
    <row r="586" customFormat="false" ht="13.2" hidden="false" customHeight="false" outlineLevel="0" collapsed="false">
      <c r="E586" s="10"/>
      <c r="F586" s="10"/>
      <c r="G586" s="10"/>
      <c r="H586" s="10"/>
      <c r="I586" s="10"/>
    </row>
    <row r="587" customFormat="false" ht="13.2" hidden="false" customHeight="false" outlineLevel="0" collapsed="false">
      <c r="E587" s="10"/>
      <c r="F587" s="10"/>
      <c r="G587" s="10"/>
      <c r="H587" s="10"/>
      <c r="I587" s="10"/>
    </row>
    <row r="588" customFormat="false" ht="13.2" hidden="false" customHeight="false" outlineLevel="0" collapsed="false">
      <c r="E588" s="10"/>
      <c r="F588" s="10"/>
      <c r="G588" s="10"/>
      <c r="H588" s="10"/>
      <c r="I588" s="10"/>
    </row>
    <row r="589" customFormat="false" ht="13.2" hidden="false" customHeight="false" outlineLevel="0" collapsed="false">
      <c r="E589" s="10"/>
      <c r="F589" s="10"/>
      <c r="G589" s="10"/>
      <c r="H589" s="10"/>
      <c r="I589" s="10"/>
    </row>
    <row r="590" customFormat="false" ht="13.2" hidden="false" customHeight="false" outlineLevel="0" collapsed="false">
      <c r="E590" s="10"/>
      <c r="F590" s="10"/>
      <c r="G590" s="10"/>
      <c r="H590" s="10"/>
      <c r="I590" s="10"/>
    </row>
    <row r="591" customFormat="false" ht="13.2" hidden="false" customHeight="false" outlineLevel="0" collapsed="false">
      <c r="E591" s="10"/>
      <c r="F591" s="10"/>
      <c r="G591" s="10"/>
      <c r="H591" s="10"/>
      <c r="I591" s="10"/>
    </row>
    <row r="592" customFormat="false" ht="13.2" hidden="false" customHeight="false" outlineLevel="0" collapsed="false">
      <c r="E592" s="10"/>
      <c r="F592" s="10"/>
      <c r="G592" s="10"/>
      <c r="H592" s="10"/>
      <c r="I592" s="10"/>
    </row>
    <row r="593" customFormat="false" ht="13.2" hidden="false" customHeight="false" outlineLevel="0" collapsed="false">
      <c r="E593" s="10"/>
      <c r="F593" s="10"/>
      <c r="G593" s="10"/>
      <c r="H593" s="10"/>
      <c r="I593" s="10"/>
    </row>
    <row r="594" customFormat="false" ht="13.2" hidden="false" customHeight="false" outlineLevel="0" collapsed="false">
      <c r="E594" s="10"/>
      <c r="F594" s="10"/>
      <c r="G594" s="10"/>
      <c r="H594" s="10"/>
      <c r="I594" s="10"/>
    </row>
    <row r="595" customFormat="false" ht="13.2" hidden="false" customHeight="false" outlineLevel="0" collapsed="false">
      <c r="E595" s="10"/>
      <c r="F595" s="10"/>
      <c r="G595" s="10"/>
      <c r="H595" s="10"/>
      <c r="I595" s="10"/>
    </row>
    <row r="596" customFormat="false" ht="13.2" hidden="false" customHeight="false" outlineLevel="0" collapsed="false">
      <c r="E596" s="10"/>
      <c r="F596" s="10"/>
      <c r="G596" s="10"/>
      <c r="H596" s="10"/>
      <c r="I596" s="10"/>
    </row>
    <row r="597" customFormat="false" ht="13.2" hidden="false" customHeight="false" outlineLevel="0" collapsed="false">
      <c r="E597" s="10"/>
      <c r="F597" s="10"/>
      <c r="G597" s="10"/>
      <c r="H597" s="10"/>
      <c r="I597" s="10"/>
    </row>
    <row r="598" customFormat="false" ht="13.2" hidden="false" customHeight="false" outlineLevel="0" collapsed="false">
      <c r="E598" s="10"/>
      <c r="F598" s="10"/>
      <c r="G598" s="10"/>
      <c r="H598" s="10"/>
      <c r="I598" s="10"/>
    </row>
    <row r="599" customFormat="false" ht="13.2" hidden="false" customHeight="false" outlineLevel="0" collapsed="false">
      <c r="E599" s="10"/>
      <c r="F599" s="10"/>
      <c r="G599" s="10"/>
      <c r="H599" s="10"/>
      <c r="I599" s="10"/>
    </row>
    <row r="600" customFormat="false" ht="13.2" hidden="false" customHeight="false" outlineLevel="0" collapsed="false">
      <c r="E600" s="10"/>
      <c r="F600" s="10"/>
      <c r="G600" s="10"/>
      <c r="H600" s="10"/>
      <c r="I600" s="10"/>
    </row>
    <row r="601" customFormat="false" ht="13.2" hidden="false" customHeight="false" outlineLevel="0" collapsed="false">
      <c r="E601" s="10"/>
      <c r="F601" s="10"/>
      <c r="G601" s="10"/>
      <c r="H601" s="10"/>
      <c r="I601" s="10"/>
    </row>
    <row r="602" customFormat="false" ht="13.2" hidden="false" customHeight="false" outlineLevel="0" collapsed="false">
      <c r="E602" s="10"/>
      <c r="F602" s="10"/>
      <c r="G602" s="10"/>
      <c r="H602" s="10"/>
      <c r="I602" s="10"/>
    </row>
    <row r="603" customFormat="false" ht="13.2" hidden="false" customHeight="false" outlineLevel="0" collapsed="false">
      <c r="E603" s="10"/>
      <c r="F603" s="10"/>
      <c r="G603" s="10"/>
      <c r="H603" s="10"/>
      <c r="I603" s="10"/>
    </row>
    <row r="604" customFormat="false" ht="13.2" hidden="false" customHeight="false" outlineLevel="0" collapsed="false">
      <c r="E604" s="10"/>
      <c r="F604" s="10"/>
      <c r="G604" s="10"/>
      <c r="H604" s="10"/>
      <c r="I604" s="10"/>
    </row>
    <row r="605" customFormat="false" ht="13.2" hidden="false" customHeight="false" outlineLevel="0" collapsed="false">
      <c r="E605" s="10"/>
      <c r="F605" s="10"/>
      <c r="G605" s="10"/>
      <c r="H605" s="10"/>
      <c r="I605" s="10"/>
    </row>
    <row r="606" customFormat="false" ht="13.2" hidden="false" customHeight="false" outlineLevel="0" collapsed="false">
      <c r="E606" s="10"/>
      <c r="F606" s="10"/>
      <c r="G606" s="10"/>
      <c r="H606" s="10"/>
      <c r="I606" s="10"/>
    </row>
    <row r="607" customFormat="false" ht="13.2" hidden="false" customHeight="false" outlineLevel="0" collapsed="false">
      <c r="E607" s="10"/>
      <c r="F607" s="10"/>
      <c r="G607" s="10"/>
      <c r="H607" s="10"/>
      <c r="I607" s="10"/>
    </row>
    <row r="608" customFormat="false" ht="13.2" hidden="false" customHeight="false" outlineLevel="0" collapsed="false">
      <c r="E608" s="10"/>
      <c r="F608" s="10"/>
      <c r="G608" s="10"/>
      <c r="H608" s="10"/>
      <c r="I608" s="10"/>
    </row>
    <row r="609" customFormat="false" ht="13.2" hidden="false" customHeight="false" outlineLevel="0" collapsed="false">
      <c r="E609" s="10"/>
      <c r="F609" s="10"/>
      <c r="G609" s="10"/>
      <c r="H609" s="10"/>
      <c r="I609" s="10"/>
    </row>
    <row r="610" customFormat="false" ht="13.2" hidden="false" customHeight="false" outlineLevel="0" collapsed="false">
      <c r="E610" s="10"/>
      <c r="F610" s="10"/>
      <c r="G610" s="10"/>
      <c r="H610" s="10"/>
      <c r="I610" s="10"/>
    </row>
    <row r="611" customFormat="false" ht="13.2" hidden="false" customHeight="false" outlineLevel="0" collapsed="false">
      <c r="E611" s="10"/>
      <c r="F611" s="10"/>
      <c r="G611" s="10"/>
      <c r="H611" s="10"/>
      <c r="I611" s="10"/>
    </row>
    <row r="612" customFormat="false" ht="13.2" hidden="false" customHeight="false" outlineLevel="0" collapsed="false">
      <c r="E612" s="10"/>
      <c r="F612" s="10"/>
      <c r="G612" s="10"/>
      <c r="H612" s="10"/>
      <c r="I612" s="10"/>
    </row>
    <row r="613" customFormat="false" ht="13.2" hidden="false" customHeight="false" outlineLevel="0" collapsed="false">
      <c r="E613" s="10"/>
      <c r="F613" s="10"/>
      <c r="G613" s="10"/>
      <c r="H613" s="10"/>
      <c r="I613" s="10"/>
    </row>
    <row r="614" customFormat="false" ht="13.2" hidden="false" customHeight="false" outlineLevel="0" collapsed="false">
      <c r="E614" s="10"/>
      <c r="F614" s="10"/>
      <c r="G614" s="10"/>
      <c r="H614" s="10"/>
      <c r="I614" s="10"/>
    </row>
    <row r="615" customFormat="false" ht="13.2" hidden="false" customHeight="false" outlineLevel="0" collapsed="false">
      <c r="E615" s="10"/>
      <c r="F615" s="10"/>
      <c r="G615" s="10"/>
      <c r="H615" s="10"/>
      <c r="I615" s="10"/>
    </row>
    <row r="616" customFormat="false" ht="13.2" hidden="false" customHeight="false" outlineLevel="0" collapsed="false">
      <c r="E616" s="10"/>
      <c r="F616" s="10"/>
      <c r="G616" s="10"/>
      <c r="H616" s="10"/>
      <c r="I616" s="10"/>
    </row>
    <row r="617" customFormat="false" ht="13.2" hidden="false" customHeight="false" outlineLevel="0" collapsed="false">
      <c r="E617" s="10"/>
      <c r="F617" s="10"/>
      <c r="G617" s="10"/>
      <c r="H617" s="10"/>
      <c r="I617" s="10"/>
    </row>
    <row r="618" customFormat="false" ht="13.2" hidden="false" customHeight="false" outlineLevel="0" collapsed="false">
      <c r="E618" s="10"/>
      <c r="F618" s="10"/>
      <c r="G618" s="10"/>
      <c r="H618" s="10"/>
      <c r="I618" s="10"/>
    </row>
    <row r="619" customFormat="false" ht="13.2" hidden="false" customHeight="false" outlineLevel="0" collapsed="false">
      <c r="E619" s="10"/>
      <c r="F619" s="10"/>
      <c r="G619" s="10"/>
      <c r="H619" s="10"/>
      <c r="I619" s="10"/>
    </row>
    <row r="620" customFormat="false" ht="13.2" hidden="false" customHeight="false" outlineLevel="0" collapsed="false">
      <c r="E620" s="10"/>
      <c r="F620" s="10"/>
      <c r="G620" s="10"/>
      <c r="H620" s="10"/>
      <c r="I620" s="10"/>
    </row>
    <row r="621" customFormat="false" ht="13.2" hidden="false" customHeight="false" outlineLevel="0" collapsed="false">
      <c r="E621" s="10"/>
      <c r="F621" s="10"/>
      <c r="G621" s="10"/>
      <c r="H621" s="10"/>
      <c r="I621" s="10"/>
    </row>
    <row r="622" customFormat="false" ht="13.2" hidden="false" customHeight="false" outlineLevel="0" collapsed="false">
      <c r="E622" s="10"/>
      <c r="F622" s="10"/>
      <c r="G622" s="10"/>
      <c r="H622" s="10"/>
      <c r="I622" s="10"/>
    </row>
    <row r="623" customFormat="false" ht="13.2" hidden="false" customHeight="false" outlineLevel="0" collapsed="false">
      <c r="E623" s="10"/>
      <c r="F623" s="10"/>
      <c r="G623" s="10"/>
      <c r="H623" s="10"/>
      <c r="I623" s="10"/>
    </row>
    <row r="624" customFormat="false" ht="13.2" hidden="false" customHeight="false" outlineLevel="0" collapsed="false">
      <c r="E624" s="10"/>
      <c r="F624" s="10"/>
      <c r="G624" s="10"/>
      <c r="H624" s="10"/>
      <c r="I624" s="10"/>
    </row>
    <row r="625" customFormat="false" ht="13.2" hidden="false" customHeight="false" outlineLevel="0" collapsed="false">
      <c r="E625" s="10"/>
      <c r="F625" s="10"/>
      <c r="G625" s="10"/>
      <c r="H625" s="10"/>
      <c r="I625" s="10"/>
    </row>
    <row r="626" customFormat="false" ht="13.2" hidden="false" customHeight="false" outlineLevel="0" collapsed="false">
      <c r="E626" s="10"/>
      <c r="F626" s="10"/>
      <c r="G626" s="10"/>
      <c r="H626" s="10"/>
      <c r="I626" s="10"/>
    </row>
    <row r="627" customFormat="false" ht="13.2" hidden="false" customHeight="false" outlineLevel="0" collapsed="false">
      <c r="E627" s="10"/>
      <c r="F627" s="10"/>
      <c r="G627" s="10"/>
      <c r="H627" s="10"/>
      <c r="I627" s="10"/>
    </row>
    <row r="628" customFormat="false" ht="13.2" hidden="false" customHeight="false" outlineLevel="0" collapsed="false">
      <c r="E628" s="10"/>
      <c r="F628" s="10"/>
      <c r="G628" s="10"/>
      <c r="H628" s="10"/>
      <c r="I628" s="10"/>
    </row>
    <row r="629" customFormat="false" ht="13.2" hidden="false" customHeight="false" outlineLevel="0" collapsed="false">
      <c r="E629" s="10"/>
      <c r="F629" s="10"/>
      <c r="G629" s="10"/>
      <c r="H629" s="10"/>
      <c r="I629" s="10"/>
    </row>
    <row r="630" customFormat="false" ht="13.2" hidden="false" customHeight="false" outlineLevel="0" collapsed="false">
      <c r="E630" s="10"/>
      <c r="F630" s="10"/>
      <c r="G630" s="10"/>
      <c r="H630" s="10"/>
      <c r="I630" s="10"/>
    </row>
    <row r="631" customFormat="false" ht="13.2" hidden="false" customHeight="false" outlineLevel="0" collapsed="false">
      <c r="E631" s="10"/>
      <c r="F631" s="10"/>
      <c r="G631" s="10"/>
      <c r="H631" s="10"/>
      <c r="I631" s="10"/>
    </row>
    <row r="632" customFormat="false" ht="13.2" hidden="false" customHeight="false" outlineLevel="0" collapsed="false">
      <c r="E632" s="10"/>
      <c r="F632" s="10"/>
      <c r="G632" s="10"/>
      <c r="H632" s="10"/>
      <c r="I632" s="10"/>
    </row>
    <row r="633" customFormat="false" ht="13.2" hidden="false" customHeight="false" outlineLevel="0" collapsed="false">
      <c r="E633" s="10"/>
      <c r="F633" s="10"/>
      <c r="G633" s="10"/>
      <c r="H633" s="10"/>
      <c r="I633" s="10"/>
    </row>
    <row r="634" customFormat="false" ht="13.2" hidden="false" customHeight="false" outlineLevel="0" collapsed="false">
      <c r="E634" s="10"/>
      <c r="F634" s="10"/>
      <c r="G634" s="10"/>
      <c r="H634" s="10"/>
      <c r="I634" s="10"/>
    </row>
    <row r="635" customFormat="false" ht="13.2" hidden="false" customHeight="false" outlineLevel="0" collapsed="false">
      <c r="E635" s="10"/>
      <c r="F635" s="10"/>
      <c r="G635" s="10"/>
      <c r="H635" s="10"/>
      <c r="I635" s="10"/>
    </row>
    <row r="636" customFormat="false" ht="13.2" hidden="false" customHeight="false" outlineLevel="0" collapsed="false">
      <c r="E636" s="10"/>
      <c r="F636" s="10"/>
      <c r="G636" s="10"/>
      <c r="H636" s="10"/>
      <c r="I636" s="10"/>
    </row>
    <row r="637" customFormat="false" ht="13.2" hidden="false" customHeight="false" outlineLevel="0" collapsed="false">
      <c r="E637" s="10"/>
      <c r="F637" s="10"/>
      <c r="G637" s="10"/>
      <c r="H637" s="10"/>
      <c r="I637" s="10"/>
    </row>
    <row r="638" customFormat="false" ht="13.2" hidden="false" customHeight="false" outlineLevel="0" collapsed="false">
      <c r="E638" s="10"/>
      <c r="F638" s="10"/>
      <c r="G638" s="10"/>
      <c r="H638" s="10"/>
      <c r="I638" s="10"/>
    </row>
    <row r="639" customFormat="false" ht="13.2" hidden="false" customHeight="false" outlineLevel="0" collapsed="false">
      <c r="E639" s="10"/>
      <c r="F639" s="10"/>
      <c r="G639" s="10"/>
      <c r="H639" s="10"/>
      <c r="I639" s="10"/>
    </row>
    <row r="640" customFormat="false" ht="13.2" hidden="false" customHeight="false" outlineLevel="0" collapsed="false">
      <c r="E640" s="10"/>
      <c r="F640" s="10"/>
      <c r="G640" s="10"/>
      <c r="H640" s="10"/>
      <c r="I640" s="10"/>
    </row>
    <row r="641" customFormat="false" ht="13.2" hidden="false" customHeight="false" outlineLevel="0" collapsed="false">
      <c r="E641" s="10"/>
      <c r="F641" s="10"/>
      <c r="G641" s="10"/>
      <c r="H641" s="10"/>
      <c r="I641" s="10"/>
    </row>
    <row r="642" customFormat="false" ht="13.2" hidden="false" customHeight="false" outlineLevel="0" collapsed="false">
      <c r="E642" s="10"/>
      <c r="F642" s="10"/>
      <c r="G642" s="10"/>
      <c r="H642" s="10"/>
      <c r="I642" s="10"/>
    </row>
    <row r="643" customFormat="false" ht="13.2" hidden="false" customHeight="false" outlineLevel="0" collapsed="false">
      <c r="E643" s="10"/>
      <c r="F643" s="10"/>
      <c r="G643" s="10"/>
      <c r="H643" s="10"/>
      <c r="I643" s="10"/>
    </row>
    <row r="644" customFormat="false" ht="13.2" hidden="false" customHeight="false" outlineLevel="0" collapsed="false">
      <c r="E644" s="10"/>
      <c r="F644" s="10"/>
      <c r="G644" s="10"/>
      <c r="H644" s="10"/>
      <c r="I644" s="10"/>
    </row>
    <row r="645" customFormat="false" ht="13.2" hidden="false" customHeight="false" outlineLevel="0" collapsed="false">
      <c r="E645" s="10"/>
      <c r="F645" s="10"/>
      <c r="G645" s="10"/>
      <c r="H645" s="10"/>
      <c r="I645" s="10"/>
    </row>
    <row r="646" customFormat="false" ht="13.2" hidden="false" customHeight="false" outlineLevel="0" collapsed="false">
      <c r="E646" s="10"/>
      <c r="F646" s="10"/>
      <c r="G646" s="10"/>
      <c r="H646" s="10"/>
      <c r="I646" s="10"/>
    </row>
    <row r="647" customFormat="false" ht="13.2" hidden="false" customHeight="false" outlineLevel="0" collapsed="false">
      <c r="E647" s="10"/>
      <c r="F647" s="10"/>
      <c r="G647" s="10"/>
      <c r="H647" s="10"/>
      <c r="I647" s="10"/>
    </row>
    <row r="648" customFormat="false" ht="13.2" hidden="false" customHeight="false" outlineLevel="0" collapsed="false">
      <c r="E648" s="10"/>
      <c r="F648" s="10"/>
      <c r="G648" s="10"/>
      <c r="H648" s="10"/>
      <c r="I648" s="10"/>
    </row>
    <row r="649" customFormat="false" ht="13.2" hidden="false" customHeight="false" outlineLevel="0" collapsed="false">
      <c r="E649" s="10"/>
      <c r="F649" s="10"/>
      <c r="G649" s="10"/>
      <c r="H649" s="10"/>
      <c r="I649" s="10"/>
    </row>
    <row r="650" customFormat="false" ht="13.2" hidden="false" customHeight="false" outlineLevel="0" collapsed="false">
      <c r="E650" s="10"/>
      <c r="F650" s="10"/>
      <c r="G650" s="10"/>
      <c r="H650" s="10"/>
      <c r="I650" s="10"/>
    </row>
    <row r="651" customFormat="false" ht="13.2" hidden="false" customHeight="false" outlineLevel="0" collapsed="false">
      <c r="E651" s="10"/>
      <c r="F651" s="10"/>
      <c r="G651" s="10"/>
      <c r="H651" s="10"/>
      <c r="I651" s="10"/>
    </row>
    <row r="652" customFormat="false" ht="13.2" hidden="false" customHeight="false" outlineLevel="0" collapsed="false">
      <c r="E652" s="10"/>
      <c r="F652" s="10"/>
      <c r="G652" s="10"/>
      <c r="H652" s="10"/>
      <c r="I652" s="10"/>
    </row>
    <row r="653" customFormat="false" ht="13.2" hidden="false" customHeight="false" outlineLevel="0" collapsed="false">
      <c r="E653" s="10"/>
      <c r="F653" s="10"/>
      <c r="G653" s="10"/>
      <c r="H653" s="10"/>
      <c r="I653" s="10"/>
    </row>
    <row r="654" customFormat="false" ht="13.2" hidden="false" customHeight="false" outlineLevel="0" collapsed="false">
      <c r="E654" s="10"/>
      <c r="F654" s="10"/>
      <c r="G654" s="10"/>
      <c r="H654" s="10"/>
      <c r="I654" s="10"/>
    </row>
    <row r="655" customFormat="false" ht="13.2" hidden="false" customHeight="false" outlineLevel="0" collapsed="false">
      <c r="E655" s="10"/>
      <c r="F655" s="10"/>
      <c r="G655" s="10"/>
      <c r="H655" s="10"/>
      <c r="I655" s="10"/>
    </row>
    <row r="656" customFormat="false" ht="13.2" hidden="false" customHeight="false" outlineLevel="0" collapsed="false">
      <c r="E656" s="10"/>
      <c r="F656" s="10"/>
      <c r="G656" s="10"/>
      <c r="H656" s="10"/>
      <c r="I656" s="10"/>
    </row>
    <row r="657" customFormat="false" ht="13.2" hidden="false" customHeight="false" outlineLevel="0" collapsed="false">
      <c r="E657" s="10"/>
      <c r="F657" s="10"/>
      <c r="G657" s="10"/>
      <c r="H657" s="10"/>
      <c r="I657" s="10"/>
    </row>
    <row r="658" customFormat="false" ht="13.2" hidden="false" customHeight="false" outlineLevel="0" collapsed="false">
      <c r="E658" s="10"/>
      <c r="F658" s="10"/>
      <c r="G658" s="10"/>
      <c r="H658" s="10"/>
      <c r="I658" s="10"/>
    </row>
    <row r="659" customFormat="false" ht="13.2" hidden="false" customHeight="false" outlineLevel="0" collapsed="false">
      <c r="E659" s="10"/>
      <c r="F659" s="10"/>
      <c r="G659" s="10"/>
      <c r="H659" s="10"/>
      <c r="I659" s="10"/>
    </row>
    <row r="660" customFormat="false" ht="13.2" hidden="false" customHeight="false" outlineLevel="0" collapsed="false">
      <c r="E660" s="10"/>
      <c r="F660" s="10"/>
      <c r="G660" s="10"/>
      <c r="H660" s="10"/>
      <c r="I660" s="10"/>
    </row>
    <row r="661" customFormat="false" ht="13.2" hidden="false" customHeight="false" outlineLevel="0" collapsed="false">
      <c r="E661" s="10"/>
      <c r="F661" s="10"/>
      <c r="G661" s="10"/>
      <c r="H661" s="10"/>
      <c r="I661" s="10"/>
    </row>
    <row r="662" customFormat="false" ht="13.2" hidden="false" customHeight="false" outlineLevel="0" collapsed="false">
      <c r="E662" s="10"/>
      <c r="F662" s="10"/>
      <c r="G662" s="10"/>
      <c r="H662" s="10"/>
      <c r="I662" s="10"/>
    </row>
    <row r="663" customFormat="false" ht="13.2" hidden="false" customHeight="false" outlineLevel="0" collapsed="false">
      <c r="E663" s="10"/>
      <c r="F663" s="10"/>
      <c r="G663" s="10"/>
      <c r="H663" s="10"/>
      <c r="I663" s="10"/>
    </row>
    <row r="664" customFormat="false" ht="13.2" hidden="false" customHeight="false" outlineLevel="0" collapsed="false">
      <c r="E664" s="10"/>
      <c r="F664" s="10"/>
      <c r="G664" s="10"/>
      <c r="H664" s="10"/>
      <c r="I664" s="10"/>
    </row>
    <row r="665" customFormat="false" ht="13.2" hidden="false" customHeight="false" outlineLevel="0" collapsed="false">
      <c r="E665" s="10"/>
      <c r="F665" s="10"/>
      <c r="G665" s="10"/>
      <c r="H665" s="10"/>
      <c r="I665" s="10"/>
    </row>
    <row r="666" customFormat="false" ht="13.2" hidden="false" customHeight="false" outlineLevel="0" collapsed="false">
      <c r="E666" s="10"/>
      <c r="F666" s="10"/>
      <c r="G666" s="10"/>
      <c r="H666" s="10"/>
      <c r="I666" s="10"/>
    </row>
    <row r="667" customFormat="false" ht="13.2" hidden="false" customHeight="false" outlineLevel="0" collapsed="false">
      <c r="E667" s="10"/>
      <c r="F667" s="10"/>
      <c r="G667" s="10"/>
      <c r="H667" s="10"/>
      <c r="I667" s="10"/>
    </row>
    <row r="668" customFormat="false" ht="13.2" hidden="false" customHeight="false" outlineLevel="0" collapsed="false">
      <c r="E668" s="10"/>
      <c r="F668" s="10"/>
      <c r="G668" s="10"/>
      <c r="H668" s="10"/>
      <c r="I668" s="10"/>
    </row>
    <row r="669" customFormat="false" ht="13.2" hidden="false" customHeight="false" outlineLevel="0" collapsed="false">
      <c r="E669" s="10"/>
      <c r="F669" s="10"/>
      <c r="G669" s="10"/>
      <c r="H669" s="10"/>
      <c r="I669" s="10"/>
    </row>
    <row r="670" customFormat="false" ht="13.2" hidden="false" customHeight="false" outlineLevel="0" collapsed="false">
      <c r="E670" s="10"/>
      <c r="F670" s="10"/>
      <c r="G670" s="10"/>
      <c r="H670" s="10"/>
      <c r="I670" s="10"/>
    </row>
    <row r="671" customFormat="false" ht="13.2" hidden="false" customHeight="false" outlineLevel="0" collapsed="false">
      <c r="E671" s="10"/>
      <c r="F671" s="10"/>
      <c r="G671" s="10"/>
      <c r="H671" s="10"/>
      <c r="I671" s="10"/>
    </row>
    <row r="672" customFormat="false" ht="13.2" hidden="false" customHeight="false" outlineLevel="0" collapsed="false">
      <c r="E672" s="10"/>
      <c r="F672" s="10"/>
      <c r="G672" s="10"/>
      <c r="H672" s="10"/>
      <c r="I672" s="10"/>
    </row>
    <row r="673" customFormat="false" ht="13.2" hidden="false" customHeight="false" outlineLevel="0" collapsed="false">
      <c r="E673" s="10"/>
      <c r="F673" s="10"/>
      <c r="G673" s="10"/>
      <c r="H673" s="10"/>
      <c r="I673" s="10"/>
    </row>
    <row r="674" customFormat="false" ht="13.2" hidden="false" customHeight="false" outlineLevel="0" collapsed="false">
      <c r="E674" s="10"/>
      <c r="F674" s="10"/>
      <c r="G674" s="10"/>
      <c r="H674" s="10"/>
      <c r="I674" s="10"/>
    </row>
    <row r="675" customFormat="false" ht="13.2" hidden="false" customHeight="false" outlineLevel="0" collapsed="false">
      <c r="E675" s="10"/>
      <c r="F675" s="10"/>
      <c r="G675" s="10"/>
      <c r="H675" s="10"/>
      <c r="I675" s="10"/>
    </row>
    <row r="676" customFormat="false" ht="13.2" hidden="false" customHeight="false" outlineLevel="0" collapsed="false">
      <c r="E676" s="10"/>
      <c r="F676" s="10"/>
      <c r="G676" s="10"/>
      <c r="H676" s="10"/>
      <c r="I676" s="10"/>
    </row>
    <row r="677" customFormat="false" ht="13.2" hidden="false" customHeight="false" outlineLevel="0" collapsed="false">
      <c r="E677" s="10"/>
      <c r="F677" s="10"/>
      <c r="G677" s="10"/>
      <c r="H677" s="10"/>
      <c r="I677" s="10"/>
    </row>
    <row r="678" customFormat="false" ht="13.2" hidden="false" customHeight="false" outlineLevel="0" collapsed="false">
      <c r="E678" s="10"/>
      <c r="F678" s="10"/>
      <c r="G678" s="10"/>
      <c r="H678" s="10"/>
      <c r="I678" s="10"/>
    </row>
    <row r="679" customFormat="false" ht="13.2" hidden="false" customHeight="false" outlineLevel="0" collapsed="false">
      <c r="E679" s="10"/>
      <c r="F679" s="10"/>
      <c r="G679" s="10"/>
      <c r="H679" s="10"/>
      <c r="I679" s="10"/>
    </row>
    <row r="680" customFormat="false" ht="13.2" hidden="false" customHeight="false" outlineLevel="0" collapsed="false">
      <c r="E680" s="10"/>
      <c r="F680" s="10"/>
      <c r="G680" s="10"/>
      <c r="H680" s="10"/>
      <c r="I680" s="10"/>
    </row>
    <row r="681" customFormat="false" ht="13.2" hidden="false" customHeight="false" outlineLevel="0" collapsed="false">
      <c r="E681" s="10"/>
      <c r="F681" s="10"/>
      <c r="G681" s="10"/>
      <c r="H681" s="10"/>
      <c r="I681" s="10"/>
    </row>
    <row r="682" customFormat="false" ht="13.2" hidden="false" customHeight="false" outlineLevel="0" collapsed="false">
      <c r="E682" s="10"/>
      <c r="F682" s="10"/>
      <c r="G682" s="10"/>
      <c r="H682" s="10"/>
      <c r="I682" s="10"/>
    </row>
    <row r="683" customFormat="false" ht="13.2" hidden="false" customHeight="false" outlineLevel="0" collapsed="false">
      <c r="E683" s="10"/>
      <c r="F683" s="10"/>
      <c r="G683" s="10"/>
      <c r="H683" s="10"/>
      <c r="I683" s="10"/>
    </row>
    <row r="684" customFormat="false" ht="13.2" hidden="false" customHeight="false" outlineLevel="0" collapsed="false">
      <c r="E684" s="10"/>
      <c r="F684" s="10"/>
      <c r="G684" s="10"/>
      <c r="H684" s="10"/>
      <c r="I684" s="10"/>
    </row>
    <row r="685" customFormat="false" ht="13.2" hidden="false" customHeight="false" outlineLevel="0" collapsed="false">
      <c r="E685" s="10"/>
      <c r="F685" s="10"/>
      <c r="G685" s="10"/>
      <c r="H685" s="10"/>
      <c r="I685" s="10"/>
    </row>
    <row r="686" customFormat="false" ht="13.2" hidden="false" customHeight="false" outlineLevel="0" collapsed="false">
      <c r="E686" s="10"/>
      <c r="F686" s="10"/>
      <c r="G686" s="10"/>
      <c r="H686" s="10"/>
      <c r="I686" s="10"/>
    </row>
    <row r="687" customFormat="false" ht="13.2" hidden="false" customHeight="false" outlineLevel="0" collapsed="false">
      <c r="E687" s="10"/>
      <c r="F687" s="10"/>
      <c r="G687" s="10"/>
      <c r="H687" s="10"/>
      <c r="I687" s="10"/>
    </row>
    <row r="688" customFormat="false" ht="13.2" hidden="false" customHeight="false" outlineLevel="0" collapsed="false">
      <c r="E688" s="10"/>
      <c r="F688" s="10"/>
      <c r="G688" s="10"/>
      <c r="H688" s="10"/>
      <c r="I688" s="10"/>
    </row>
    <row r="689" customFormat="false" ht="13.2" hidden="false" customHeight="false" outlineLevel="0" collapsed="false">
      <c r="E689" s="10"/>
      <c r="F689" s="10"/>
      <c r="G689" s="10"/>
      <c r="H689" s="10"/>
      <c r="I689" s="10"/>
    </row>
    <row r="690" customFormat="false" ht="13.2" hidden="false" customHeight="false" outlineLevel="0" collapsed="false">
      <c r="E690" s="10"/>
      <c r="F690" s="10"/>
      <c r="G690" s="10"/>
      <c r="H690" s="10"/>
      <c r="I690" s="10"/>
    </row>
    <row r="691" customFormat="false" ht="13.2" hidden="false" customHeight="false" outlineLevel="0" collapsed="false">
      <c r="E691" s="10"/>
      <c r="F691" s="10"/>
      <c r="G691" s="10"/>
      <c r="H691" s="10"/>
      <c r="I691" s="10"/>
    </row>
    <row r="692" customFormat="false" ht="13.2" hidden="false" customHeight="false" outlineLevel="0" collapsed="false">
      <c r="E692" s="10"/>
      <c r="F692" s="10"/>
      <c r="G692" s="10"/>
      <c r="H692" s="10"/>
      <c r="I692" s="10"/>
    </row>
    <row r="693" customFormat="false" ht="13.2" hidden="false" customHeight="false" outlineLevel="0" collapsed="false">
      <c r="E693" s="10"/>
      <c r="F693" s="10"/>
      <c r="G693" s="10"/>
      <c r="H693" s="10"/>
      <c r="I693" s="10"/>
    </row>
    <row r="694" customFormat="false" ht="13.2" hidden="false" customHeight="false" outlineLevel="0" collapsed="false">
      <c r="E694" s="10"/>
      <c r="F694" s="10"/>
      <c r="G694" s="10"/>
      <c r="H694" s="10"/>
      <c r="I694" s="10"/>
    </row>
    <row r="695" customFormat="false" ht="13.2" hidden="false" customHeight="false" outlineLevel="0" collapsed="false">
      <c r="E695" s="10"/>
      <c r="F695" s="10"/>
      <c r="G695" s="10"/>
      <c r="H695" s="10"/>
      <c r="I695" s="10"/>
    </row>
    <row r="696" customFormat="false" ht="13.2" hidden="false" customHeight="false" outlineLevel="0" collapsed="false">
      <c r="E696" s="10"/>
      <c r="F696" s="10"/>
      <c r="G696" s="10"/>
      <c r="H696" s="10"/>
      <c r="I696" s="10"/>
    </row>
    <row r="697" customFormat="false" ht="13.2" hidden="false" customHeight="false" outlineLevel="0" collapsed="false">
      <c r="E697" s="10"/>
      <c r="F697" s="10"/>
      <c r="G697" s="10"/>
      <c r="H697" s="10"/>
      <c r="I697" s="10"/>
    </row>
    <row r="698" customFormat="false" ht="13.2" hidden="false" customHeight="false" outlineLevel="0" collapsed="false">
      <c r="E698" s="10"/>
      <c r="F698" s="10"/>
      <c r="G698" s="10"/>
      <c r="H698" s="10"/>
      <c r="I698" s="10"/>
    </row>
    <row r="699" customFormat="false" ht="13.2" hidden="false" customHeight="false" outlineLevel="0" collapsed="false">
      <c r="E699" s="10"/>
      <c r="F699" s="10"/>
      <c r="G699" s="10"/>
      <c r="H699" s="10"/>
      <c r="I699" s="10"/>
    </row>
    <row r="700" customFormat="false" ht="13.2" hidden="false" customHeight="false" outlineLevel="0" collapsed="false">
      <c r="E700" s="10"/>
      <c r="F700" s="10"/>
      <c r="G700" s="10"/>
      <c r="H700" s="10"/>
      <c r="I700" s="10"/>
    </row>
    <row r="701" customFormat="false" ht="13.2" hidden="false" customHeight="false" outlineLevel="0" collapsed="false">
      <c r="E701" s="10"/>
      <c r="F701" s="10"/>
      <c r="G701" s="10"/>
      <c r="H701" s="10"/>
      <c r="I701" s="10"/>
    </row>
    <row r="702" customFormat="false" ht="13.2" hidden="false" customHeight="false" outlineLevel="0" collapsed="false">
      <c r="E702" s="10"/>
      <c r="F702" s="10"/>
      <c r="G702" s="10"/>
      <c r="H702" s="10"/>
      <c r="I702" s="10"/>
    </row>
    <row r="703" customFormat="false" ht="13.2" hidden="false" customHeight="false" outlineLevel="0" collapsed="false">
      <c r="E703" s="10"/>
      <c r="F703" s="10"/>
      <c r="G703" s="10"/>
      <c r="H703" s="10"/>
      <c r="I703" s="10"/>
    </row>
    <row r="704" customFormat="false" ht="13.2" hidden="false" customHeight="false" outlineLevel="0" collapsed="false">
      <c r="E704" s="10"/>
      <c r="F704" s="10"/>
      <c r="G704" s="10"/>
      <c r="H704" s="10"/>
      <c r="I704" s="10"/>
    </row>
    <row r="705" customFormat="false" ht="13.2" hidden="false" customHeight="false" outlineLevel="0" collapsed="false">
      <c r="E705" s="10"/>
      <c r="F705" s="10"/>
      <c r="G705" s="10"/>
      <c r="H705" s="10"/>
      <c r="I705" s="10"/>
    </row>
    <row r="706" customFormat="false" ht="13.2" hidden="false" customHeight="false" outlineLevel="0" collapsed="false">
      <c r="E706" s="10"/>
      <c r="F706" s="10"/>
      <c r="G706" s="10"/>
      <c r="H706" s="10"/>
      <c r="I706" s="10"/>
    </row>
    <row r="707" customFormat="false" ht="13.2" hidden="false" customHeight="false" outlineLevel="0" collapsed="false">
      <c r="E707" s="10"/>
      <c r="F707" s="10"/>
      <c r="G707" s="10"/>
      <c r="H707" s="10"/>
      <c r="I707" s="10"/>
    </row>
    <row r="708" customFormat="false" ht="13.2" hidden="false" customHeight="false" outlineLevel="0" collapsed="false">
      <c r="E708" s="10"/>
      <c r="F708" s="10"/>
      <c r="G708" s="10"/>
      <c r="H708" s="10"/>
      <c r="I708" s="10"/>
    </row>
    <row r="709" customFormat="false" ht="13.2" hidden="false" customHeight="false" outlineLevel="0" collapsed="false">
      <c r="E709" s="10"/>
      <c r="F709" s="10"/>
      <c r="G709" s="10"/>
      <c r="H709" s="10"/>
      <c r="I709" s="10"/>
    </row>
    <row r="710" customFormat="false" ht="13.2" hidden="false" customHeight="false" outlineLevel="0" collapsed="false">
      <c r="E710" s="10"/>
      <c r="F710" s="10"/>
      <c r="G710" s="10"/>
      <c r="H710" s="10"/>
      <c r="I710" s="10"/>
    </row>
    <row r="711" customFormat="false" ht="13.2" hidden="false" customHeight="false" outlineLevel="0" collapsed="false">
      <c r="E711" s="10"/>
      <c r="F711" s="10"/>
      <c r="G711" s="10"/>
      <c r="H711" s="10"/>
      <c r="I711" s="10"/>
    </row>
    <row r="712" customFormat="false" ht="13.2" hidden="false" customHeight="false" outlineLevel="0" collapsed="false">
      <c r="E712" s="10"/>
      <c r="F712" s="10"/>
      <c r="G712" s="10"/>
      <c r="H712" s="10"/>
      <c r="I712" s="10"/>
    </row>
    <row r="713" customFormat="false" ht="13.2" hidden="false" customHeight="false" outlineLevel="0" collapsed="false">
      <c r="E713" s="10"/>
      <c r="F713" s="10"/>
      <c r="G713" s="10"/>
      <c r="H713" s="10"/>
      <c r="I713" s="10"/>
    </row>
    <row r="714" customFormat="false" ht="13.2" hidden="false" customHeight="false" outlineLevel="0" collapsed="false">
      <c r="E714" s="10"/>
      <c r="F714" s="10"/>
      <c r="G714" s="10"/>
      <c r="H714" s="10"/>
      <c r="I714" s="10"/>
    </row>
    <row r="715" customFormat="false" ht="13.2" hidden="false" customHeight="false" outlineLevel="0" collapsed="false">
      <c r="E715" s="10"/>
      <c r="F715" s="10"/>
      <c r="G715" s="10"/>
      <c r="H715" s="10"/>
      <c r="I715" s="10"/>
    </row>
    <row r="716" customFormat="false" ht="13.2" hidden="false" customHeight="false" outlineLevel="0" collapsed="false">
      <c r="E716" s="10"/>
      <c r="F716" s="10"/>
      <c r="G716" s="10"/>
      <c r="H716" s="10"/>
      <c r="I716" s="10"/>
    </row>
    <row r="717" customFormat="false" ht="13.2" hidden="false" customHeight="false" outlineLevel="0" collapsed="false">
      <c r="E717" s="10"/>
      <c r="F717" s="10"/>
      <c r="G717" s="10"/>
      <c r="H717" s="10"/>
      <c r="I717" s="10"/>
    </row>
    <row r="718" customFormat="false" ht="13.2" hidden="false" customHeight="false" outlineLevel="0" collapsed="false">
      <c r="E718" s="10"/>
      <c r="F718" s="10"/>
      <c r="G718" s="10"/>
      <c r="H718" s="10"/>
      <c r="I718" s="10"/>
    </row>
    <row r="719" customFormat="false" ht="13.2" hidden="false" customHeight="false" outlineLevel="0" collapsed="false">
      <c r="E719" s="10"/>
      <c r="F719" s="10"/>
      <c r="G719" s="10"/>
      <c r="H719" s="10"/>
      <c r="I719" s="10"/>
    </row>
    <row r="720" customFormat="false" ht="13.2" hidden="false" customHeight="false" outlineLevel="0" collapsed="false">
      <c r="E720" s="10"/>
      <c r="F720" s="10"/>
      <c r="G720" s="10"/>
      <c r="H720" s="10"/>
      <c r="I720" s="10"/>
    </row>
    <row r="721" customFormat="false" ht="13.2" hidden="false" customHeight="false" outlineLevel="0" collapsed="false">
      <c r="E721" s="10"/>
      <c r="F721" s="10"/>
      <c r="G721" s="10"/>
      <c r="H721" s="10"/>
      <c r="I721" s="10"/>
    </row>
    <row r="722" customFormat="false" ht="13.2" hidden="false" customHeight="false" outlineLevel="0" collapsed="false">
      <c r="E722" s="10"/>
      <c r="F722" s="10"/>
      <c r="G722" s="10"/>
      <c r="H722" s="10"/>
      <c r="I722" s="10"/>
    </row>
    <row r="723" customFormat="false" ht="13.2" hidden="false" customHeight="false" outlineLevel="0" collapsed="false">
      <c r="E723" s="10"/>
      <c r="F723" s="10"/>
      <c r="G723" s="10"/>
      <c r="H723" s="10"/>
      <c r="I723" s="10"/>
    </row>
    <row r="724" customFormat="false" ht="13.2" hidden="false" customHeight="false" outlineLevel="0" collapsed="false">
      <c r="E724" s="10"/>
      <c r="F724" s="10"/>
      <c r="G724" s="10"/>
      <c r="H724" s="10"/>
      <c r="I724" s="10"/>
    </row>
    <row r="725" customFormat="false" ht="13.2" hidden="false" customHeight="false" outlineLevel="0" collapsed="false">
      <c r="E725" s="10"/>
      <c r="F725" s="10"/>
      <c r="G725" s="10"/>
      <c r="H725" s="10"/>
      <c r="I725" s="10"/>
    </row>
    <row r="726" customFormat="false" ht="13.2" hidden="false" customHeight="false" outlineLevel="0" collapsed="false">
      <c r="E726" s="10"/>
      <c r="F726" s="10"/>
      <c r="G726" s="10"/>
      <c r="H726" s="10"/>
      <c r="I726" s="10"/>
    </row>
    <row r="727" customFormat="false" ht="13.2" hidden="false" customHeight="false" outlineLevel="0" collapsed="false">
      <c r="E727" s="10"/>
      <c r="F727" s="10"/>
      <c r="G727" s="10"/>
      <c r="H727" s="10"/>
      <c r="I727" s="10"/>
    </row>
    <row r="728" customFormat="false" ht="13.2" hidden="false" customHeight="false" outlineLevel="0" collapsed="false">
      <c r="E728" s="10"/>
      <c r="F728" s="10"/>
      <c r="G728" s="10"/>
      <c r="H728" s="10"/>
      <c r="I728" s="10"/>
    </row>
    <row r="729" customFormat="false" ht="13.2" hidden="false" customHeight="false" outlineLevel="0" collapsed="false">
      <c r="E729" s="10"/>
      <c r="F729" s="10"/>
      <c r="G729" s="10"/>
      <c r="H729" s="10"/>
      <c r="I729" s="10"/>
    </row>
    <row r="730" customFormat="false" ht="13.2" hidden="false" customHeight="false" outlineLevel="0" collapsed="false">
      <c r="E730" s="10"/>
      <c r="F730" s="10"/>
      <c r="G730" s="10"/>
      <c r="H730" s="10"/>
      <c r="I730" s="10"/>
    </row>
    <row r="731" customFormat="false" ht="13.2" hidden="false" customHeight="false" outlineLevel="0" collapsed="false">
      <c r="E731" s="10"/>
      <c r="F731" s="10"/>
      <c r="G731" s="10"/>
      <c r="H731" s="10"/>
      <c r="I731" s="10"/>
    </row>
    <row r="732" customFormat="false" ht="13.2" hidden="false" customHeight="false" outlineLevel="0" collapsed="false">
      <c r="E732" s="10"/>
      <c r="F732" s="10"/>
      <c r="G732" s="10"/>
      <c r="H732" s="10"/>
      <c r="I732" s="10"/>
    </row>
    <row r="733" customFormat="false" ht="13.2" hidden="false" customHeight="false" outlineLevel="0" collapsed="false">
      <c r="E733" s="10"/>
      <c r="F733" s="10"/>
      <c r="G733" s="10"/>
      <c r="H733" s="10"/>
      <c r="I733" s="10"/>
    </row>
    <row r="734" customFormat="false" ht="13.2" hidden="false" customHeight="false" outlineLevel="0" collapsed="false">
      <c r="E734" s="10"/>
      <c r="F734" s="10"/>
      <c r="G734" s="10"/>
      <c r="H734" s="10"/>
      <c r="I734" s="10"/>
    </row>
    <row r="735" customFormat="false" ht="13.2" hidden="false" customHeight="false" outlineLevel="0" collapsed="false">
      <c r="E735" s="10"/>
      <c r="F735" s="10"/>
      <c r="G735" s="10"/>
      <c r="H735" s="10"/>
      <c r="I735" s="10"/>
    </row>
    <row r="736" customFormat="false" ht="13.2" hidden="false" customHeight="false" outlineLevel="0" collapsed="false">
      <c r="E736" s="10"/>
      <c r="F736" s="10"/>
      <c r="G736" s="10"/>
      <c r="H736" s="10"/>
      <c r="I736" s="10"/>
    </row>
    <row r="737" customFormat="false" ht="13.2" hidden="false" customHeight="false" outlineLevel="0" collapsed="false">
      <c r="E737" s="10"/>
      <c r="F737" s="10"/>
      <c r="G737" s="10"/>
      <c r="H737" s="10"/>
      <c r="I737" s="10"/>
    </row>
    <row r="738" customFormat="false" ht="13.2" hidden="false" customHeight="false" outlineLevel="0" collapsed="false">
      <c r="E738" s="10"/>
      <c r="F738" s="10"/>
      <c r="G738" s="10"/>
      <c r="H738" s="10"/>
      <c r="I738" s="10"/>
    </row>
    <row r="739" customFormat="false" ht="13.2" hidden="false" customHeight="false" outlineLevel="0" collapsed="false">
      <c r="E739" s="10"/>
      <c r="F739" s="10"/>
      <c r="G739" s="10"/>
      <c r="H739" s="10"/>
      <c r="I739" s="10"/>
    </row>
    <row r="740" customFormat="false" ht="13.2" hidden="false" customHeight="false" outlineLevel="0" collapsed="false">
      <c r="E740" s="10"/>
      <c r="F740" s="10"/>
      <c r="G740" s="10"/>
      <c r="H740" s="10"/>
      <c r="I740" s="10"/>
    </row>
    <row r="741" customFormat="false" ht="13.2" hidden="false" customHeight="false" outlineLevel="0" collapsed="false">
      <c r="E741" s="10"/>
      <c r="F741" s="10"/>
      <c r="G741" s="10"/>
      <c r="H741" s="10"/>
      <c r="I741" s="10"/>
    </row>
    <row r="742" customFormat="false" ht="13.2" hidden="false" customHeight="false" outlineLevel="0" collapsed="false">
      <c r="E742" s="10"/>
      <c r="F742" s="10"/>
      <c r="G742" s="10"/>
      <c r="H742" s="10"/>
      <c r="I742" s="10"/>
    </row>
    <row r="743" customFormat="false" ht="13.2" hidden="false" customHeight="false" outlineLevel="0" collapsed="false">
      <c r="E743" s="10"/>
      <c r="F743" s="10"/>
      <c r="G743" s="10"/>
      <c r="H743" s="10"/>
      <c r="I743" s="10"/>
    </row>
    <row r="744" customFormat="false" ht="13.2" hidden="false" customHeight="false" outlineLevel="0" collapsed="false">
      <c r="E744" s="10"/>
      <c r="F744" s="10"/>
      <c r="G744" s="10"/>
      <c r="H744" s="10"/>
      <c r="I744" s="10"/>
    </row>
    <row r="745" customFormat="false" ht="13.2" hidden="false" customHeight="false" outlineLevel="0" collapsed="false">
      <c r="E745" s="10"/>
      <c r="F745" s="10"/>
      <c r="G745" s="10"/>
      <c r="H745" s="10"/>
      <c r="I745" s="10"/>
    </row>
    <row r="746" customFormat="false" ht="13.2" hidden="false" customHeight="false" outlineLevel="0" collapsed="false">
      <c r="E746" s="10"/>
      <c r="F746" s="10"/>
      <c r="G746" s="10"/>
      <c r="H746" s="10"/>
      <c r="I746" s="10"/>
    </row>
    <row r="747" customFormat="false" ht="13.2" hidden="false" customHeight="false" outlineLevel="0" collapsed="false">
      <c r="E747" s="10"/>
      <c r="F747" s="10"/>
      <c r="G747" s="10"/>
      <c r="H747" s="10"/>
      <c r="I747" s="10"/>
    </row>
    <row r="748" customFormat="false" ht="13.2" hidden="false" customHeight="false" outlineLevel="0" collapsed="false">
      <c r="E748" s="10"/>
      <c r="F748" s="10"/>
      <c r="G748" s="10"/>
      <c r="H748" s="10"/>
      <c r="I748" s="10"/>
    </row>
    <row r="749" customFormat="false" ht="13.2" hidden="false" customHeight="false" outlineLevel="0" collapsed="false">
      <c r="E749" s="10"/>
      <c r="F749" s="10"/>
      <c r="G749" s="10"/>
      <c r="H749" s="10"/>
      <c r="I749" s="10"/>
    </row>
    <row r="750" customFormat="false" ht="13.2" hidden="false" customHeight="false" outlineLevel="0" collapsed="false">
      <c r="E750" s="10"/>
      <c r="F750" s="10"/>
      <c r="G750" s="10"/>
      <c r="H750" s="10"/>
      <c r="I750" s="10"/>
    </row>
    <row r="751" customFormat="false" ht="13.2" hidden="false" customHeight="false" outlineLevel="0" collapsed="false">
      <c r="E751" s="10"/>
      <c r="F751" s="10"/>
      <c r="G751" s="10"/>
      <c r="H751" s="10"/>
      <c r="I751" s="10"/>
    </row>
    <row r="752" customFormat="false" ht="13.2" hidden="false" customHeight="false" outlineLevel="0" collapsed="false">
      <c r="E752" s="10"/>
      <c r="F752" s="10"/>
      <c r="G752" s="10"/>
      <c r="H752" s="10"/>
      <c r="I752" s="10"/>
    </row>
    <row r="753" customFormat="false" ht="13.2" hidden="false" customHeight="false" outlineLevel="0" collapsed="false">
      <c r="E753" s="10"/>
      <c r="F753" s="10"/>
      <c r="G753" s="10"/>
      <c r="H753" s="10"/>
      <c r="I753" s="10"/>
    </row>
    <row r="754" customFormat="false" ht="13.2" hidden="false" customHeight="false" outlineLevel="0" collapsed="false">
      <c r="E754" s="10"/>
      <c r="F754" s="10"/>
      <c r="G754" s="10"/>
      <c r="H754" s="10"/>
      <c r="I754" s="10"/>
    </row>
    <row r="755" customFormat="false" ht="13.2" hidden="false" customHeight="false" outlineLevel="0" collapsed="false">
      <c r="E755" s="10"/>
      <c r="F755" s="10"/>
      <c r="G755" s="10"/>
      <c r="H755" s="10"/>
      <c r="I755" s="10"/>
    </row>
    <row r="756" customFormat="false" ht="13.2" hidden="false" customHeight="false" outlineLevel="0" collapsed="false">
      <c r="E756" s="10"/>
      <c r="F756" s="10"/>
      <c r="G756" s="10"/>
      <c r="H756" s="10"/>
      <c r="I756" s="10"/>
    </row>
    <row r="757" customFormat="false" ht="13.2" hidden="false" customHeight="false" outlineLevel="0" collapsed="false">
      <c r="E757" s="10"/>
      <c r="F757" s="10"/>
      <c r="G757" s="10"/>
      <c r="H757" s="10"/>
      <c r="I757" s="10"/>
    </row>
    <row r="758" customFormat="false" ht="13.2" hidden="false" customHeight="false" outlineLevel="0" collapsed="false">
      <c r="E758" s="10"/>
      <c r="F758" s="10"/>
      <c r="G758" s="10"/>
      <c r="H758" s="10"/>
      <c r="I758" s="10"/>
    </row>
    <row r="759" customFormat="false" ht="13.2" hidden="false" customHeight="false" outlineLevel="0" collapsed="false">
      <c r="E759" s="10"/>
      <c r="F759" s="10"/>
      <c r="G759" s="10"/>
      <c r="H759" s="10"/>
      <c r="I759" s="10"/>
    </row>
    <row r="760" customFormat="false" ht="13.2" hidden="false" customHeight="false" outlineLevel="0" collapsed="false">
      <c r="E760" s="10"/>
      <c r="F760" s="10"/>
      <c r="G760" s="10"/>
      <c r="H760" s="10"/>
      <c r="I760" s="10"/>
    </row>
    <row r="761" customFormat="false" ht="13.2" hidden="false" customHeight="false" outlineLevel="0" collapsed="false">
      <c r="E761" s="10"/>
      <c r="F761" s="10"/>
      <c r="G761" s="10"/>
      <c r="H761" s="10"/>
      <c r="I761" s="10"/>
    </row>
    <row r="762" customFormat="false" ht="13.2" hidden="false" customHeight="false" outlineLevel="0" collapsed="false">
      <c r="E762" s="10"/>
      <c r="F762" s="10"/>
      <c r="G762" s="10"/>
      <c r="H762" s="10"/>
      <c r="I762" s="10"/>
    </row>
    <row r="763" customFormat="false" ht="13.2" hidden="false" customHeight="false" outlineLevel="0" collapsed="false">
      <c r="E763" s="10"/>
      <c r="F763" s="10"/>
      <c r="G763" s="10"/>
      <c r="H763" s="10"/>
      <c r="I763" s="10"/>
    </row>
    <row r="764" customFormat="false" ht="13.2" hidden="false" customHeight="false" outlineLevel="0" collapsed="false">
      <c r="E764" s="10"/>
      <c r="F764" s="10"/>
      <c r="G764" s="10"/>
      <c r="H764" s="10"/>
      <c r="I764" s="10"/>
    </row>
    <row r="765" customFormat="false" ht="13.2" hidden="false" customHeight="false" outlineLevel="0" collapsed="false">
      <c r="E765" s="10"/>
      <c r="F765" s="10"/>
      <c r="G765" s="10"/>
      <c r="H765" s="10"/>
      <c r="I765" s="10"/>
    </row>
    <row r="766" customFormat="false" ht="13.2" hidden="false" customHeight="false" outlineLevel="0" collapsed="false">
      <c r="E766" s="10"/>
      <c r="F766" s="10"/>
      <c r="G766" s="10"/>
      <c r="H766" s="10"/>
      <c r="I766" s="10"/>
    </row>
    <row r="767" customFormat="false" ht="13.2" hidden="false" customHeight="false" outlineLevel="0" collapsed="false">
      <c r="E767" s="10"/>
      <c r="F767" s="10"/>
      <c r="G767" s="10"/>
      <c r="H767" s="10"/>
      <c r="I767" s="10"/>
    </row>
    <row r="768" customFormat="false" ht="13.2" hidden="false" customHeight="false" outlineLevel="0" collapsed="false">
      <c r="E768" s="10"/>
      <c r="F768" s="10"/>
      <c r="G768" s="10"/>
      <c r="H768" s="10"/>
      <c r="I768" s="10"/>
    </row>
    <row r="769" customFormat="false" ht="13.2" hidden="false" customHeight="false" outlineLevel="0" collapsed="false">
      <c r="E769" s="10"/>
      <c r="F769" s="10"/>
      <c r="G769" s="10"/>
      <c r="H769" s="10"/>
      <c r="I769" s="10"/>
    </row>
    <row r="770" customFormat="false" ht="13.2" hidden="false" customHeight="false" outlineLevel="0" collapsed="false">
      <c r="E770" s="10"/>
      <c r="F770" s="10"/>
      <c r="G770" s="10"/>
      <c r="H770" s="10"/>
      <c r="I770" s="10"/>
    </row>
    <row r="771" customFormat="false" ht="13.2" hidden="false" customHeight="false" outlineLevel="0" collapsed="false">
      <c r="E771" s="10"/>
      <c r="F771" s="10"/>
      <c r="G771" s="10"/>
      <c r="H771" s="10"/>
      <c r="I771" s="10"/>
    </row>
    <row r="772" customFormat="false" ht="13.2" hidden="false" customHeight="false" outlineLevel="0" collapsed="false">
      <c r="E772" s="10"/>
      <c r="F772" s="10"/>
      <c r="G772" s="10"/>
      <c r="H772" s="10"/>
      <c r="I772" s="10"/>
    </row>
    <row r="773" customFormat="false" ht="13.2" hidden="false" customHeight="false" outlineLevel="0" collapsed="false">
      <c r="E773" s="10"/>
      <c r="F773" s="10"/>
      <c r="G773" s="10"/>
      <c r="H773" s="10"/>
      <c r="I773" s="10"/>
    </row>
    <row r="774" customFormat="false" ht="13.2" hidden="false" customHeight="false" outlineLevel="0" collapsed="false">
      <c r="E774" s="10"/>
      <c r="F774" s="10"/>
      <c r="G774" s="10"/>
      <c r="H774" s="10"/>
      <c r="I774" s="10"/>
    </row>
    <row r="775" customFormat="false" ht="13.2" hidden="false" customHeight="false" outlineLevel="0" collapsed="false">
      <c r="E775" s="10"/>
      <c r="F775" s="10"/>
      <c r="G775" s="10"/>
      <c r="H775" s="10"/>
      <c r="I775" s="10"/>
    </row>
    <row r="776" customFormat="false" ht="13.2" hidden="false" customHeight="false" outlineLevel="0" collapsed="false">
      <c r="E776" s="10"/>
      <c r="F776" s="10"/>
      <c r="G776" s="10"/>
      <c r="H776" s="10"/>
      <c r="I776" s="10"/>
    </row>
    <row r="777" customFormat="false" ht="13.2" hidden="false" customHeight="false" outlineLevel="0" collapsed="false">
      <c r="E777" s="10"/>
      <c r="F777" s="10"/>
      <c r="G777" s="10"/>
      <c r="H777" s="10"/>
      <c r="I777" s="10"/>
    </row>
    <row r="778" customFormat="false" ht="13.2" hidden="false" customHeight="false" outlineLevel="0" collapsed="false">
      <c r="E778" s="10"/>
      <c r="F778" s="10"/>
      <c r="G778" s="10"/>
      <c r="H778" s="10"/>
      <c r="I778" s="10"/>
    </row>
    <row r="779" customFormat="false" ht="13.2" hidden="false" customHeight="false" outlineLevel="0" collapsed="false">
      <c r="E779" s="10"/>
      <c r="F779" s="10"/>
      <c r="G779" s="10"/>
      <c r="H779" s="10"/>
      <c r="I779" s="10"/>
    </row>
    <row r="780" customFormat="false" ht="13.2" hidden="false" customHeight="false" outlineLevel="0" collapsed="false">
      <c r="E780" s="10"/>
      <c r="F780" s="10"/>
      <c r="G780" s="10"/>
      <c r="H780" s="10"/>
      <c r="I780" s="10"/>
    </row>
    <row r="781" customFormat="false" ht="13.2" hidden="false" customHeight="false" outlineLevel="0" collapsed="false">
      <c r="E781" s="10"/>
      <c r="F781" s="10"/>
      <c r="G781" s="10"/>
      <c r="H781" s="10"/>
      <c r="I781" s="10"/>
    </row>
    <row r="782" customFormat="false" ht="13.2" hidden="false" customHeight="false" outlineLevel="0" collapsed="false">
      <c r="E782" s="10"/>
      <c r="F782" s="10"/>
      <c r="G782" s="10"/>
      <c r="H782" s="10"/>
      <c r="I782" s="10"/>
    </row>
    <row r="783" customFormat="false" ht="13.2" hidden="false" customHeight="false" outlineLevel="0" collapsed="false">
      <c r="E783" s="10"/>
      <c r="F783" s="10"/>
      <c r="G783" s="10"/>
      <c r="H783" s="10"/>
      <c r="I783" s="10"/>
    </row>
    <row r="784" customFormat="false" ht="13.2" hidden="false" customHeight="false" outlineLevel="0" collapsed="false">
      <c r="E784" s="10"/>
      <c r="F784" s="10"/>
      <c r="G784" s="10"/>
      <c r="H784" s="10"/>
      <c r="I784" s="10"/>
    </row>
    <row r="785" customFormat="false" ht="13.2" hidden="false" customHeight="false" outlineLevel="0" collapsed="false">
      <c r="E785" s="10"/>
      <c r="F785" s="10"/>
      <c r="G785" s="10"/>
      <c r="H785" s="10"/>
      <c r="I785" s="10"/>
    </row>
    <row r="786" customFormat="false" ht="13.2" hidden="false" customHeight="false" outlineLevel="0" collapsed="false">
      <c r="E786" s="10"/>
      <c r="F786" s="10"/>
      <c r="G786" s="10"/>
      <c r="H786" s="10"/>
      <c r="I786" s="10"/>
    </row>
    <row r="787" customFormat="false" ht="13.2" hidden="false" customHeight="false" outlineLevel="0" collapsed="false">
      <c r="E787" s="10"/>
      <c r="F787" s="10"/>
      <c r="G787" s="10"/>
      <c r="H787" s="10"/>
      <c r="I787" s="10"/>
    </row>
    <row r="788" customFormat="false" ht="13.2" hidden="false" customHeight="false" outlineLevel="0" collapsed="false">
      <c r="E788" s="10"/>
      <c r="F788" s="10"/>
      <c r="G788" s="10"/>
      <c r="H788" s="10"/>
      <c r="I788" s="10"/>
    </row>
    <row r="789" customFormat="false" ht="13.2" hidden="false" customHeight="false" outlineLevel="0" collapsed="false">
      <c r="E789" s="10"/>
      <c r="F789" s="10"/>
      <c r="G789" s="10"/>
      <c r="H789" s="10"/>
      <c r="I789" s="10"/>
    </row>
    <row r="790" customFormat="false" ht="13.2" hidden="false" customHeight="false" outlineLevel="0" collapsed="false">
      <c r="E790" s="10"/>
      <c r="F790" s="10"/>
      <c r="G790" s="10"/>
      <c r="H790" s="10"/>
      <c r="I790" s="10"/>
    </row>
    <row r="791" customFormat="false" ht="13.2" hidden="false" customHeight="false" outlineLevel="0" collapsed="false">
      <c r="E791" s="10"/>
      <c r="F791" s="10"/>
      <c r="G791" s="10"/>
      <c r="H791" s="10"/>
      <c r="I791" s="10"/>
    </row>
    <row r="792" customFormat="false" ht="13.2" hidden="false" customHeight="false" outlineLevel="0" collapsed="false">
      <c r="E792" s="10"/>
      <c r="F792" s="10"/>
      <c r="G792" s="10"/>
      <c r="H792" s="10"/>
      <c r="I792" s="10"/>
    </row>
    <row r="793" customFormat="false" ht="13.2" hidden="false" customHeight="false" outlineLevel="0" collapsed="false">
      <c r="E793" s="10"/>
      <c r="F793" s="10"/>
      <c r="G793" s="10"/>
      <c r="H793" s="10"/>
      <c r="I793" s="10"/>
    </row>
    <row r="794" customFormat="false" ht="13.2" hidden="false" customHeight="false" outlineLevel="0" collapsed="false">
      <c r="E794" s="10"/>
      <c r="F794" s="10"/>
      <c r="G794" s="10"/>
      <c r="H794" s="10"/>
      <c r="I794" s="10"/>
    </row>
    <row r="795" customFormat="false" ht="13.2" hidden="false" customHeight="false" outlineLevel="0" collapsed="false">
      <c r="E795" s="10"/>
      <c r="F795" s="10"/>
      <c r="G795" s="10"/>
      <c r="H795" s="10"/>
      <c r="I795" s="10"/>
    </row>
    <row r="796" customFormat="false" ht="13.2" hidden="false" customHeight="false" outlineLevel="0" collapsed="false">
      <c r="E796" s="10"/>
      <c r="F796" s="10"/>
      <c r="G796" s="10"/>
      <c r="H796" s="10"/>
      <c r="I796" s="10"/>
    </row>
    <row r="797" customFormat="false" ht="13.2" hidden="false" customHeight="false" outlineLevel="0" collapsed="false">
      <c r="E797" s="10"/>
      <c r="F797" s="10"/>
      <c r="G797" s="10"/>
      <c r="H797" s="10"/>
      <c r="I797" s="10"/>
    </row>
    <row r="798" customFormat="false" ht="13.2" hidden="false" customHeight="false" outlineLevel="0" collapsed="false">
      <c r="E798" s="10"/>
      <c r="F798" s="10"/>
      <c r="G798" s="10"/>
      <c r="H798" s="10"/>
      <c r="I798" s="10"/>
    </row>
    <row r="799" customFormat="false" ht="13.2" hidden="false" customHeight="false" outlineLevel="0" collapsed="false">
      <c r="E799" s="10"/>
      <c r="F799" s="10"/>
      <c r="G799" s="10"/>
      <c r="H799" s="10"/>
      <c r="I799" s="10"/>
    </row>
    <row r="800" customFormat="false" ht="13.2" hidden="false" customHeight="false" outlineLevel="0" collapsed="false">
      <c r="E800" s="10"/>
      <c r="F800" s="10"/>
      <c r="G800" s="10"/>
      <c r="H800" s="10"/>
      <c r="I800" s="10"/>
    </row>
    <row r="801" customFormat="false" ht="13.2" hidden="false" customHeight="false" outlineLevel="0" collapsed="false">
      <c r="E801" s="10"/>
      <c r="F801" s="10"/>
      <c r="G801" s="10"/>
      <c r="H801" s="10"/>
      <c r="I801" s="10"/>
    </row>
    <row r="802" customFormat="false" ht="13.2" hidden="false" customHeight="false" outlineLevel="0" collapsed="false">
      <c r="E802" s="10"/>
      <c r="F802" s="10"/>
      <c r="G802" s="10"/>
      <c r="H802" s="10"/>
      <c r="I802" s="10"/>
    </row>
    <row r="803" customFormat="false" ht="13.2" hidden="false" customHeight="false" outlineLevel="0" collapsed="false">
      <c r="E803" s="10"/>
      <c r="F803" s="10"/>
      <c r="G803" s="10"/>
      <c r="H803" s="10"/>
      <c r="I803" s="10"/>
    </row>
    <row r="804" customFormat="false" ht="13.2" hidden="false" customHeight="false" outlineLevel="0" collapsed="false">
      <c r="E804" s="10"/>
      <c r="F804" s="10"/>
      <c r="G804" s="10"/>
      <c r="H804" s="10"/>
      <c r="I804" s="10"/>
    </row>
    <row r="805" customFormat="false" ht="13.2" hidden="false" customHeight="false" outlineLevel="0" collapsed="false">
      <c r="E805" s="10"/>
      <c r="F805" s="10"/>
      <c r="G805" s="10"/>
      <c r="H805" s="10"/>
      <c r="I805" s="10"/>
    </row>
    <row r="806" customFormat="false" ht="13.2" hidden="false" customHeight="false" outlineLevel="0" collapsed="false">
      <c r="E806" s="10"/>
      <c r="F806" s="10"/>
      <c r="G806" s="10"/>
      <c r="H806" s="10"/>
      <c r="I806" s="10"/>
    </row>
    <row r="807" customFormat="false" ht="13.2" hidden="false" customHeight="false" outlineLevel="0" collapsed="false">
      <c r="E807" s="10"/>
      <c r="F807" s="10"/>
      <c r="G807" s="10"/>
      <c r="H807" s="10"/>
      <c r="I807" s="10"/>
    </row>
    <row r="808" customFormat="false" ht="13.2" hidden="false" customHeight="false" outlineLevel="0" collapsed="false">
      <c r="E808" s="10"/>
      <c r="F808" s="10"/>
      <c r="G808" s="10"/>
      <c r="H808" s="10"/>
      <c r="I808" s="10"/>
    </row>
    <row r="809" customFormat="false" ht="13.2" hidden="false" customHeight="false" outlineLevel="0" collapsed="false">
      <c r="E809" s="10"/>
      <c r="F809" s="10"/>
      <c r="G809" s="10"/>
      <c r="H809" s="10"/>
      <c r="I809" s="10"/>
    </row>
    <row r="810" customFormat="false" ht="13.2" hidden="false" customHeight="false" outlineLevel="0" collapsed="false">
      <c r="E810" s="10"/>
      <c r="F810" s="10"/>
      <c r="G810" s="10"/>
      <c r="H810" s="10"/>
      <c r="I810" s="10"/>
    </row>
    <row r="811" customFormat="false" ht="13.2" hidden="false" customHeight="false" outlineLevel="0" collapsed="false">
      <c r="E811" s="10"/>
      <c r="F811" s="10"/>
      <c r="G811" s="10"/>
      <c r="H811" s="10"/>
      <c r="I811" s="10"/>
    </row>
    <row r="812" customFormat="false" ht="13.2" hidden="false" customHeight="false" outlineLevel="0" collapsed="false">
      <c r="E812" s="10"/>
      <c r="F812" s="10"/>
      <c r="G812" s="10"/>
      <c r="H812" s="10"/>
      <c r="I812" s="10"/>
    </row>
    <row r="813" customFormat="false" ht="13.2" hidden="false" customHeight="false" outlineLevel="0" collapsed="false">
      <c r="E813" s="10"/>
      <c r="F813" s="10"/>
      <c r="G813" s="10"/>
      <c r="H813" s="10"/>
      <c r="I813" s="10"/>
    </row>
    <row r="814" customFormat="false" ht="13.2" hidden="false" customHeight="false" outlineLevel="0" collapsed="false">
      <c r="E814" s="10"/>
      <c r="F814" s="10"/>
      <c r="G814" s="10"/>
      <c r="H814" s="10"/>
      <c r="I814" s="10"/>
    </row>
    <row r="815" customFormat="false" ht="13.2" hidden="false" customHeight="false" outlineLevel="0" collapsed="false">
      <c r="E815" s="10"/>
      <c r="F815" s="10"/>
      <c r="G815" s="10"/>
      <c r="H815" s="10"/>
      <c r="I815" s="10"/>
    </row>
    <row r="816" customFormat="false" ht="13.2" hidden="false" customHeight="false" outlineLevel="0" collapsed="false">
      <c r="E816" s="10"/>
      <c r="F816" s="10"/>
      <c r="G816" s="10"/>
      <c r="H816" s="10"/>
      <c r="I816" s="10"/>
    </row>
    <row r="817" customFormat="false" ht="13.2" hidden="false" customHeight="false" outlineLevel="0" collapsed="false">
      <c r="E817" s="10"/>
      <c r="F817" s="10"/>
      <c r="G817" s="10"/>
      <c r="H817" s="10"/>
      <c r="I817" s="10"/>
    </row>
    <row r="818" customFormat="false" ht="13.2" hidden="false" customHeight="false" outlineLevel="0" collapsed="false">
      <c r="E818" s="10"/>
      <c r="F818" s="10"/>
      <c r="G818" s="10"/>
      <c r="H818" s="10"/>
      <c r="I818" s="10"/>
    </row>
    <row r="819" customFormat="false" ht="13.2" hidden="false" customHeight="false" outlineLevel="0" collapsed="false">
      <c r="E819" s="10"/>
      <c r="F819" s="10"/>
      <c r="G819" s="10"/>
      <c r="H819" s="10"/>
      <c r="I819" s="10"/>
    </row>
    <row r="820" customFormat="false" ht="13.2" hidden="false" customHeight="false" outlineLevel="0" collapsed="false">
      <c r="E820" s="10"/>
      <c r="F820" s="10"/>
      <c r="G820" s="10"/>
      <c r="H820" s="10"/>
      <c r="I820" s="10"/>
    </row>
    <row r="821" customFormat="false" ht="13.2" hidden="false" customHeight="false" outlineLevel="0" collapsed="false">
      <c r="E821" s="10"/>
      <c r="F821" s="10"/>
      <c r="G821" s="10"/>
      <c r="H821" s="10"/>
      <c r="I821" s="10"/>
    </row>
    <row r="822" customFormat="false" ht="13.2" hidden="false" customHeight="false" outlineLevel="0" collapsed="false">
      <c r="E822" s="10"/>
      <c r="F822" s="10"/>
      <c r="G822" s="10"/>
      <c r="H822" s="10"/>
      <c r="I822" s="10"/>
    </row>
    <row r="823" customFormat="false" ht="13.2" hidden="false" customHeight="false" outlineLevel="0" collapsed="false">
      <c r="E823" s="10"/>
      <c r="F823" s="10"/>
      <c r="G823" s="10"/>
      <c r="H823" s="10"/>
      <c r="I823" s="10"/>
    </row>
    <row r="824" customFormat="false" ht="13.2" hidden="false" customHeight="false" outlineLevel="0" collapsed="false">
      <c r="E824" s="10"/>
      <c r="F824" s="10"/>
      <c r="G824" s="10"/>
      <c r="H824" s="10"/>
      <c r="I824" s="10"/>
    </row>
    <row r="825" customFormat="false" ht="13.2" hidden="false" customHeight="false" outlineLevel="0" collapsed="false">
      <c r="E825" s="10"/>
      <c r="F825" s="10"/>
      <c r="G825" s="10"/>
      <c r="H825" s="10"/>
      <c r="I825" s="10"/>
    </row>
    <row r="826" customFormat="false" ht="13.2" hidden="false" customHeight="false" outlineLevel="0" collapsed="false">
      <c r="E826" s="10"/>
      <c r="F826" s="10"/>
      <c r="G826" s="10"/>
      <c r="H826" s="10"/>
      <c r="I826" s="10"/>
    </row>
    <row r="827" customFormat="false" ht="13.2" hidden="false" customHeight="false" outlineLevel="0" collapsed="false">
      <c r="E827" s="10"/>
      <c r="F827" s="10"/>
      <c r="G827" s="10"/>
      <c r="H827" s="10"/>
      <c r="I827" s="10"/>
    </row>
    <row r="828" customFormat="false" ht="13.2" hidden="false" customHeight="false" outlineLevel="0" collapsed="false">
      <c r="E828" s="10"/>
      <c r="F828" s="10"/>
      <c r="G828" s="10"/>
      <c r="H828" s="10"/>
      <c r="I828" s="10"/>
    </row>
    <row r="829" customFormat="false" ht="13.2" hidden="false" customHeight="false" outlineLevel="0" collapsed="false">
      <c r="E829" s="10"/>
      <c r="F829" s="10"/>
      <c r="G829" s="10"/>
      <c r="H829" s="10"/>
      <c r="I829" s="10"/>
    </row>
    <row r="830" customFormat="false" ht="13.2" hidden="false" customHeight="false" outlineLevel="0" collapsed="false">
      <c r="E830" s="10"/>
      <c r="F830" s="10"/>
      <c r="G830" s="10"/>
      <c r="H830" s="10"/>
      <c r="I830" s="10"/>
    </row>
    <row r="831" customFormat="false" ht="13.2" hidden="false" customHeight="false" outlineLevel="0" collapsed="false">
      <c r="E831" s="10"/>
      <c r="F831" s="10"/>
      <c r="G831" s="10"/>
      <c r="H831" s="10"/>
      <c r="I831" s="10"/>
    </row>
    <row r="832" customFormat="false" ht="13.2" hidden="false" customHeight="false" outlineLevel="0" collapsed="false">
      <c r="E832" s="10"/>
      <c r="F832" s="10"/>
      <c r="G832" s="10"/>
      <c r="H832" s="10"/>
      <c r="I832" s="10"/>
    </row>
    <row r="833" customFormat="false" ht="13.2" hidden="false" customHeight="false" outlineLevel="0" collapsed="false">
      <c r="E833" s="10"/>
      <c r="F833" s="10"/>
      <c r="G833" s="10"/>
      <c r="H833" s="10"/>
      <c r="I833" s="10"/>
    </row>
    <row r="834" customFormat="false" ht="13.2" hidden="false" customHeight="false" outlineLevel="0" collapsed="false">
      <c r="E834" s="10"/>
      <c r="F834" s="10"/>
      <c r="G834" s="10"/>
      <c r="H834" s="10"/>
      <c r="I834" s="10"/>
    </row>
    <row r="835" customFormat="false" ht="13.2" hidden="false" customHeight="false" outlineLevel="0" collapsed="false">
      <c r="E835" s="10"/>
      <c r="F835" s="10"/>
      <c r="G835" s="10"/>
      <c r="H835" s="10"/>
      <c r="I835" s="10"/>
    </row>
    <row r="836" customFormat="false" ht="13.2" hidden="false" customHeight="false" outlineLevel="0" collapsed="false">
      <c r="E836" s="10"/>
      <c r="F836" s="10"/>
      <c r="G836" s="10"/>
      <c r="H836" s="10"/>
      <c r="I836" s="10"/>
    </row>
    <row r="837" customFormat="false" ht="13.2" hidden="false" customHeight="false" outlineLevel="0" collapsed="false">
      <c r="E837" s="10"/>
      <c r="F837" s="10"/>
      <c r="G837" s="10"/>
      <c r="H837" s="10"/>
      <c r="I837" s="10"/>
    </row>
    <row r="838" customFormat="false" ht="13.2" hidden="false" customHeight="false" outlineLevel="0" collapsed="false">
      <c r="E838" s="10"/>
      <c r="F838" s="10"/>
      <c r="G838" s="10"/>
      <c r="H838" s="10"/>
      <c r="I838" s="10"/>
    </row>
    <row r="839" customFormat="false" ht="13.2" hidden="false" customHeight="false" outlineLevel="0" collapsed="false">
      <c r="E839" s="10"/>
      <c r="F839" s="10"/>
      <c r="G839" s="10"/>
      <c r="H839" s="10"/>
      <c r="I839" s="10"/>
    </row>
    <row r="840" customFormat="false" ht="13.2" hidden="false" customHeight="false" outlineLevel="0" collapsed="false">
      <c r="E840" s="10"/>
      <c r="F840" s="10"/>
      <c r="G840" s="10"/>
      <c r="H840" s="10"/>
      <c r="I840" s="10"/>
    </row>
    <row r="841" customFormat="false" ht="13.2" hidden="false" customHeight="false" outlineLevel="0" collapsed="false">
      <c r="E841" s="10"/>
      <c r="F841" s="10"/>
      <c r="G841" s="10"/>
      <c r="H841" s="10"/>
      <c r="I841" s="10"/>
    </row>
    <row r="842" customFormat="false" ht="13.2" hidden="false" customHeight="false" outlineLevel="0" collapsed="false">
      <c r="E842" s="10"/>
      <c r="F842" s="10"/>
      <c r="G842" s="10"/>
      <c r="H842" s="10"/>
      <c r="I842" s="10"/>
    </row>
    <row r="843" customFormat="false" ht="13.2" hidden="false" customHeight="false" outlineLevel="0" collapsed="false">
      <c r="E843" s="10"/>
      <c r="F843" s="10"/>
      <c r="G843" s="10"/>
      <c r="H843" s="10"/>
      <c r="I843" s="10"/>
    </row>
    <row r="844" customFormat="false" ht="13.2" hidden="false" customHeight="false" outlineLevel="0" collapsed="false">
      <c r="E844" s="10"/>
      <c r="F844" s="10"/>
      <c r="G844" s="10"/>
      <c r="H844" s="10"/>
      <c r="I844" s="10"/>
    </row>
    <row r="845" customFormat="false" ht="13.2" hidden="false" customHeight="false" outlineLevel="0" collapsed="false">
      <c r="E845" s="10"/>
      <c r="F845" s="10"/>
      <c r="G845" s="10"/>
      <c r="H845" s="10"/>
      <c r="I845" s="10"/>
    </row>
    <row r="846" customFormat="false" ht="13.2" hidden="false" customHeight="false" outlineLevel="0" collapsed="false">
      <c r="E846" s="10"/>
      <c r="F846" s="10"/>
      <c r="G846" s="10"/>
      <c r="H846" s="10"/>
      <c r="I846" s="10"/>
    </row>
    <row r="847" customFormat="false" ht="13.2" hidden="false" customHeight="false" outlineLevel="0" collapsed="false">
      <c r="E847" s="10"/>
      <c r="F847" s="10"/>
      <c r="G847" s="10"/>
      <c r="H847" s="10"/>
      <c r="I847" s="10"/>
    </row>
    <row r="848" customFormat="false" ht="13.2" hidden="false" customHeight="false" outlineLevel="0" collapsed="false">
      <c r="E848" s="10"/>
      <c r="F848" s="10"/>
      <c r="G848" s="10"/>
      <c r="H848" s="10"/>
      <c r="I848" s="10"/>
    </row>
    <row r="849" customFormat="false" ht="13.2" hidden="false" customHeight="false" outlineLevel="0" collapsed="false">
      <c r="E849" s="10"/>
      <c r="F849" s="10"/>
      <c r="G849" s="10"/>
      <c r="H849" s="10"/>
      <c r="I849" s="10"/>
    </row>
    <row r="850" customFormat="false" ht="13.2" hidden="false" customHeight="false" outlineLevel="0" collapsed="false">
      <c r="E850" s="10"/>
      <c r="F850" s="10"/>
      <c r="G850" s="10"/>
      <c r="H850" s="10"/>
      <c r="I850" s="10"/>
    </row>
    <row r="851" customFormat="false" ht="13.2" hidden="false" customHeight="false" outlineLevel="0" collapsed="false">
      <c r="E851" s="10"/>
      <c r="F851" s="10"/>
      <c r="G851" s="10"/>
      <c r="H851" s="10"/>
      <c r="I851" s="10"/>
    </row>
    <row r="852" customFormat="false" ht="13.2" hidden="false" customHeight="false" outlineLevel="0" collapsed="false">
      <c r="E852" s="10"/>
      <c r="F852" s="10"/>
      <c r="G852" s="10"/>
      <c r="H852" s="10"/>
      <c r="I852" s="10"/>
    </row>
    <row r="853" customFormat="false" ht="13.2" hidden="false" customHeight="false" outlineLevel="0" collapsed="false">
      <c r="E853" s="10"/>
      <c r="F853" s="10"/>
      <c r="G853" s="10"/>
      <c r="H853" s="10"/>
      <c r="I853" s="10"/>
    </row>
    <row r="854" customFormat="false" ht="13.2" hidden="false" customHeight="false" outlineLevel="0" collapsed="false">
      <c r="E854" s="10"/>
      <c r="F854" s="10"/>
      <c r="G854" s="10"/>
      <c r="H854" s="10"/>
      <c r="I854" s="10"/>
    </row>
    <row r="855" customFormat="false" ht="13.2" hidden="false" customHeight="false" outlineLevel="0" collapsed="false">
      <c r="E855" s="10"/>
      <c r="F855" s="10"/>
      <c r="G855" s="10"/>
      <c r="H855" s="10"/>
      <c r="I855" s="10"/>
    </row>
    <row r="856" customFormat="false" ht="13.2" hidden="false" customHeight="false" outlineLevel="0" collapsed="false">
      <c r="E856" s="10"/>
      <c r="F856" s="10"/>
      <c r="G856" s="10"/>
      <c r="H856" s="10"/>
      <c r="I856" s="10"/>
    </row>
    <row r="857" customFormat="false" ht="13.2" hidden="false" customHeight="false" outlineLevel="0" collapsed="false">
      <c r="E857" s="10"/>
      <c r="F857" s="10"/>
      <c r="G857" s="10"/>
      <c r="H857" s="10"/>
      <c r="I857" s="10"/>
    </row>
    <row r="858" customFormat="false" ht="13.2" hidden="false" customHeight="false" outlineLevel="0" collapsed="false">
      <c r="E858" s="10"/>
      <c r="F858" s="10"/>
      <c r="G858" s="10"/>
      <c r="H858" s="10"/>
      <c r="I858" s="10"/>
    </row>
    <row r="859" customFormat="false" ht="13.2" hidden="false" customHeight="false" outlineLevel="0" collapsed="false">
      <c r="E859" s="10"/>
      <c r="F859" s="10"/>
      <c r="G859" s="10"/>
      <c r="H859" s="10"/>
      <c r="I859" s="10"/>
    </row>
    <row r="860" customFormat="false" ht="13.2" hidden="false" customHeight="false" outlineLevel="0" collapsed="false">
      <c r="E860" s="10"/>
      <c r="F860" s="10"/>
      <c r="G860" s="10"/>
      <c r="H860" s="10"/>
      <c r="I860" s="10"/>
    </row>
    <row r="861" customFormat="false" ht="13.2" hidden="false" customHeight="false" outlineLevel="0" collapsed="false">
      <c r="E861" s="10"/>
      <c r="F861" s="10"/>
      <c r="G861" s="10"/>
      <c r="H861" s="10"/>
      <c r="I861" s="10"/>
    </row>
    <row r="862" customFormat="false" ht="13.2" hidden="false" customHeight="false" outlineLevel="0" collapsed="false">
      <c r="E862" s="10"/>
      <c r="F862" s="10"/>
      <c r="G862" s="10"/>
      <c r="H862" s="10"/>
      <c r="I862" s="10"/>
    </row>
    <row r="863" customFormat="false" ht="13.2" hidden="false" customHeight="false" outlineLevel="0" collapsed="false">
      <c r="E863" s="10"/>
      <c r="F863" s="10"/>
      <c r="G863" s="10"/>
      <c r="H863" s="10"/>
      <c r="I863" s="10"/>
    </row>
    <row r="864" customFormat="false" ht="13.2" hidden="false" customHeight="false" outlineLevel="0" collapsed="false">
      <c r="E864" s="10"/>
      <c r="F864" s="10"/>
      <c r="G864" s="10"/>
      <c r="H864" s="10"/>
      <c r="I864" s="10"/>
    </row>
    <row r="865" customFormat="false" ht="13.2" hidden="false" customHeight="false" outlineLevel="0" collapsed="false">
      <c r="E865" s="10"/>
      <c r="F865" s="10"/>
      <c r="G865" s="10"/>
      <c r="H865" s="10"/>
      <c r="I865" s="10"/>
    </row>
    <row r="866" customFormat="false" ht="13.2" hidden="false" customHeight="false" outlineLevel="0" collapsed="false">
      <c r="E866" s="10"/>
      <c r="F866" s="10"/>
      <c r="G866" s="10"/>
      <c r="H866" s="10"/>
      <c r="I866" s="10"/>
    </row>
    <row r="867" customFormat="false" ht="13.2" hidden="false" customHeight="false" outlineLevel="0" collapsed="false">
      <c r="E867" s="10"/>
      <c r="F867" s="10"/>
      <c r="G867" s="10"/>
      <c r="H867" s="10"/>
      <c r="I867" s="10"/>
    </row>
    <row r="868" customFormat="false" ht="13.2" hidden="false" customHeight="false" outlineLevel="0" collapsed="false">
      <c r="E868" s="10"/>
      <c r="F868" s="10"/>
      <c r="G868" s="10"/>
      <c r="H868" s="10"/>
      <c r="I868" s="10"/>
    </row>
    <row r="869" customFormat="false" ht="13.2" hidden="false" customHeight="false" outlineLevel="0" collapsed="false">
      <c r="E869" s="10"/>
      <c r="F869" s="10"/>
      <c r="G869" s="10"/>
      <c r="H869" s="10"/>
      <c r="I869" s="10"/>
    </row>
    <row r="870" customFormat="false" ht="13.2" hidden="false" customHeight="false" outlineLevel="0" collapsed="false">
      <c r="E870" s="10"/>
      <c r="F870" s="10"/>
      <c r="G870" s="10"/>
      <c r="H870" s="10"/>
      <c r="I870" s="10"/>
    </row>
    <row r="871" customFormat="false" ht="13.2" hidden="false" customHeight="false" outlineLevel="0" collapsed="false">
      <c r="E871" s="10"/>
      <c r="F871" s="10"/>
      <c r="G871" s="10"/>
      <c r="H871" s="10"/>
      <c r="I871" s="10"/>
    </row>
    <row r="872" customFormat="false" ht="13.2" hidden="false" customHeight="false" outlineLevel="0" collapsed="false">
      <c r="E872" s="10"/>
      <c r="F872" s="10"/>
      <c r="G872" s="10"/>
      <c r="H872" s="10"/>
      <c r="I872" s="10"/>
    </row>
    <row r="873" customFormat="false" ht="13.2" hidden="false" customHeight="false" outlineLevel="0" collapsed="false">
      <c r="E873" s="10"/>
      <c r="F873" s="10"/>
      <c r="G873" s="10"/>
      <c r="H873" s="10"/>
      <c r="I873" s="10"/>
    </row>
    <row r="874" customFormat="false" ht="13.2" hidden="false" customHeight="false" outlineLevel="0" collapsed="false">
      <c r="E874" s="10"/>
      <c r="F874" s="10"/>
      <c r="G874" s="10"/>
      <c r="H874" s="10"/>
      <c r="I874" s="10"/>
    </row>
    <row r="875" customFormat="false" ht="13.2" hidden="false" customHeight="false" outlineLevel="0" collapsed="false">
      <c r="E875" s="10"/>
      <c r="F875" s="10"/>
      <c r="G875" s="10"/>
      <c r="H875" s="10"/>
      <c r="I875" s="10"/>
    </row>
    <row r="876" customFormat="false" ht="13.2" hidden="false" customHeight="false" outlineLevel="0" collapsed="false">
      <c r="E876" s="10"/>
      <c r="F876" s="10"/>
      <c r="G876" s="10"/>
      <c r="H876" s="10"/>
      <c r="I876" s="10"/>
    </row>
    <row r="877" customFormat="false" ht="13.2" hidden="false" customHeight="false" outlineLevel="0" collapsed="false">
      <c r="E877" s="10"/>
      <c r="F877" s="10"/>
      <c r="G877" s="10"/>
      <c r="H877" s="10"/>
      <c r="I877" s="10"/>
    </row>
    <row r="878" customFormat="false" ht="13.2" hidden="false" customHeight="false" outlineLevel="0" collapsed="false">
      <c r="E878" s="10"/>
      <c r="F878" s="10"/>
      <c r="G878" s="10"/>
      <c r="H878" s="10"/>
      <c r="I878" s="10"/>
    </row>
    <row r="879" customFormat="false" ht="13.2" hidden="false" customHeight="false" outlineLevel="0" collapsed="false">
      <c r="E879" s="10"/>
      <c r="F879" s="10"/>
      <c r="G879" s="10"/>
      <c r="H879" s="10"/>
      <c r="I879" s="10"/>
    </row>
    <row r="880" customFormat="false" ht="13.2" hidden="false" customHeight="false" outlineLevel="0" collapsed="false">
      <c r="E880" s="10"/>
      <c r="F880" s="10"/>
      <c r="G880" s="10"/>
      <c r="H880" s="10"/>
      <c r="I880" s="10"/>
    </row>
    <row r="881" customFormat="false" ht="13.2" hidden="false" customHeight="false" outlineLevel="0" collapsed="false">
      <c r="E881" s="10"/>
      <c r="F881" s="10"/>
      <c r="G881" s="10"/>
      <c r="H881" s="10"/>
      <c r="I881" s="10"/>
    </row>
    <row r="882" customFormat="false" ht="13.2" hidden="false" customHeight="false" outlineLevel="0" collapsed="false">
      <c r="E882" s="10"/>
      <c r="F882" s="10"/>
      <c r="G882" s="10"/>
      <c r="H882" s="10"/>
      <c r="I882" s="10"/>
    </row>
    <row r="883" customFormat="false" ht="13.2" hidden="false" customHeight="false" outlineLevel="0" collapsed="false">
      <c r="E883" s="10"/>
      <c r="F883" s="10"/>
      <c r="G883" s="10"/>
      <c r="H883" s="10"/>
      <c r="I883" s="10"/>
    </row>
    <row r="884" customFormat="false" ht="13.2" hidden="false" customHeight="false" outlineLevel="0" collapsed="false">
      <c r="E884" s="10"/>
      <c r="F884" s="10"/>
      <c r="G884" s="10"/>
      <c r="H884" s="10"/>
      <c r="I884" s="10"/>
    </row>
    <row r="885" customFormat="false" ht="13.2" hidden="false" customHeight="false" outlineLevel="0" collapsed="false">
      <c r="E885" s="10"/>
      <c r="F885" s="10"/>
      <c r="G885" s="10"/>
      <c r="H885" s="10"/>
      <c r="I885" s="10"/>
    </row>
    <row r="886" customFormat="false" ht="13.2" hidden="false" customHeight="false" outlineLevel="0" collapsed="false">
      <c r="E886" s="10"/>
      <c r="F886" s="10"/>
      <c r="G886" s="10"/>
      <c r="H886" s="10"/>
      <c r="I886" s="10"/>
    </row>
    <row r="887" customFormat="false" ht="13.2" hidden="false" customHeight="false" outlineLevel="0" collapsed="false">
      <c r="E887" s="10"/>
      <c r="F887" s="10"/>
      <c r="G887" s="10"/>
      <c r="H887" s="10"/>
      <c r="I887" s="10"/>
    </row>
    <row r="888" customFormat="false" ht="13.2" hidden="false" customHeight="false" outlineLevel="0" collapsed="false">
      <c r="E888" s="10"/>
      <c r="F888" s="10"/>
      <c r="G888" s="10"/>
      <c r="H888" s="10"/>
      <c r="I888" s="10"/>
    </row>
    <row r="889" customFormat="false" ht="13.2" hidden="false" customHeight="false" outlineLevel="0" collapsed="false">
      <c r="E889" s="10"/>
      <c r="F889" s="10"/>
      <c r="G889" s="10"/>
      <c r="H889" s="10"/>
      <c r="I889" s="10"/>
    </row>
    <row r="890" customFormat="false" ht="13.2" hidden="false" customHeight="false" outlineLevel="0" collapsed="false">
      <c r="E890" s="10"/>
      <c r="F890" s="10"/>
      <c r="G890" s="10"/>
      <c r="H890" s="10"/>
      <c r="I890" s="10"/>
    </row>
    <row r="891" customFormat="false" ht="13.2" hidden="false" customHeight="false" outlineLevel="0" collapsed="false">
      <c r="E891" s="10"/>
      <c r="F891" s="10"/>
      <c r="G891" s="10"/>
      <c r="H891" s="10"/>
      <c r="I891" s="10"/>
    </row>
    <row r="892" customFormat="false" ht="13.2" hidden="false" customHeight="false" outlineLevel="0" collapsed="false">
      <c r="E892" s="10"/>
      <c r="F892" s="10"/>
      <c r="G892" s="10"/>
      <c r="H892" s="10"/>
      <c r="I892" s="10"/>
    </row>
    <row r="893" customFormat="false" ht="13.2" hidden="false" customHeight="false" outlineLevel="0" collapsed="false">
      <c r="E893" s="10"/>
      <c r="F893" s="10"/>
      <c r="G893" s="10"/>
      <c r="H893" s="10"/>
      <c r="I893" s="10"/>
    </row>
    <row r="894" customFormat="false" ht="13.2" hidden="false" customHeight="false" outlineLevel="0" collapsed="false">
      <c r="E894" s="10"/>
      <c r="F894" s="10"/>
      <c r="G894" s="10"/>
      <c r="H894" s="10"/>
      <c r="I894" s="10"/>
    </row>
    <row r="895" customFormat="false" ht="13.2" hidden="false" customHeight="false" outlineLevel="0" collapsed="false">
      <c r="E895" s="10"/>
      <c r="F895" s="10"/>
      <c r="G895" s="10"/>
      <c r="H895" s="10"/>
      <c r="I895" s="10"/>
    </row>
    <row r="896" customFormat="false" ht="13.2" hidden="false" customHeight="false" outlineLevel="0" collapsed="false">
      <c r="E896" s="10"/>
      <c r="F896" s="10"/>
      <c r="G896" s="10"/>
      <c r="H896" s="10"/>
      <c r="I896" s="10"/>
    </row>
    <row r="897" customFormat="false" ht="13.2" hidden="false" customHeight="false" outlineLevel="0" collapsed="false">
      <c r="E897" s="10"/>
      <c r="F897" s="10"/>
      <c r="G897" s="10"/>
      <c r="H897" s="10"/>
      <c r="I897" s="10"/>
    </row>
    <row r="898" customFormat="false" ht="13.2" hidden="false" customHeight="false" outlineLevel="0" collapsed="false">
      <c r="E898" s="10"/>
      <c r="F898" s="10"/>
      <c r="G898" s="10"/>
      <c r="H898" s="10"/>
      <c r="I898" s="10"/>
    </row>
    <row r="899" customFormat="false" ht="13.2" hidden="false" customHeight="false" outlineLevel="0" collapsed="false">
      <c r="E899" s="10"/>
      <c r="F899" s="10"/>
      <c r="G899" s="10"/>
      <c r="H899" s="10"/>
      <c r="I899" s="10"/>
    </row>
    <row r="900" customFormat="false" ht="13.2" hidden="false" customHeight="false" outlineLevel="0" collapsed="false">
      <c r="E900" s="10"/>
      <c r="F900" s="10"/>
      <c r="G900" s="10"/>
      <c r="H900" s="10"/>
      <c r="I900" s="10"/>
    </row>
    <row r="901" customFormat="false" ht="13.2" hidden="false" customHeight="false" outlineLevel="0" collapsed="false">
      <c r="E901" s="10"/>
      <c r="F901" s="10"/>
      <c r="G901" s="10"/>
      <c r="H901" s="10"/>
      <c r="I901" s="10"/>
    </row>
    <row r="902" customFormat="false" ht="13.2" hidden="false" customHeight="false" outlineLevel="0" collapsed="false">
      <c r="E902" s="10"/>
      <c r="F902" s="10"/>
      <c r="G902" s="10"/>
      <c r="H902" s="10"/>
      <c r="I902" s="10"/>
    </row>
    <row r="903" customFormat="false" ht="13.2" hidden="false" customHeight="false" outlineLevel="0" collapsed="false">
      <c r="E903" s="10"/>
      <c r="F903" s="10"/>
      <c r="G903" s="10"/>
      <c r="H903" s="10"/>
      <c r="I903" s="10"/>
    </row>
    <row r="904" customFormat="false" ht="13.2" hidden="false" customHeight="false" outlineLevel="0" collapsed="false">
      <c r="E904" s="10"/>
      <c r="F904" s="10"/>
      <c r="G904" s="10"/>
      <c r="H904" s="10"/>
      <c r="I904" s="10"/>
    </row>
    <row r="905" customFormat="false" ht="13.2" hidden="false" customHeight="false" outlineLevel="0" collapsed="false">
      <c r="E905" s="10"/>
      <c r="F905" s="10"/>
      <c r="G905" s="10"/>
      <c r="H905" s="10"/>
      <c r="I905" s="10"/>
    </row>
    <row r="906" customFormat="false" ht="13.2" hidden="false" customHeight="false" outlineLevel="0" collapsed="false">
      <c r="E906" s="10"/>
      <c r="F906" s="10"/>
      <c r="G906" s="10"/>
      <c r="H906" s="10"/>
      <c r="I906" s="10"/>
    </row>
    <row r="907" customFormat="false" ht="13.2" hidden="false" customHeight="false" outlineLevel="0" collapsed="false">
      <c r="E907" s="10"/>
      <c r="F907" s="10"/>
      <c r="G907" s="10"/>
      <c r="H907" s="10"/>
      <c r="I907" s="10"/>
    </row>
    <row r="908" customFormat="false" ht="13.2" hidden="false" customHeight="false" outlineLevel="0" collapsed="false">
      <c r="E908" s="10"/>
      <c r="F908" s="10"/>
      <c r="G908" s="10"/>
      <c r="H908" s="10"/>
      <c r="I908" s="10"/>
    </row>
    <row r="909" customFormat="false" ht="13.2" hidden="false" customHeight="false" outlineLevel="0" collapsed="false">
      <c r="E909" s="10"/>
      <c r="F909" s="10"/>
      <c r="G909" s="10"/>
      <c r="H909" s="10"/>
      <c r="I909" s="10"/>
    </row>
    <row r="910" customFormat="false" ht="13.2" hidden="false" customHeight="false" outlineLevel="0" collapsed="false">
      <c r="E910" s="10"/>
      <c r="F910" s="10"/>
      <c r="G910" s="10"/>
      <c r="H910" s="10"/>
      <c r="I910" s="10"/>
    </row>
    <row r="911" customFormat="false" ht="13.2" hidden="false" customHeight="false" outlineLevel="0" collapsed="false">
      <c r="E911" s="10"/>
      <c r="F911" s="10"/>
      <c r="G911" s="10"/>
      <c r="H911" s="10"/>
      <c r="I911" s="10"/>
    </row>
    <row r="912" customFormat="false" ht="13.2" hidden="false" customHeight="false" outlineLevel="0" collapsed="false">
      <c r="E912" s="10"/>
      <c r="F912" s="10"/>
      <c r="G912" s="10"/>
      <c r="H912" s="10"/>
      <c r="I912" s="10"/>
    </row>
    <row r="913" customFormat="false" ht="13.2" hidden="false" customHeight="false" outlineLevel="0" collapsed="false">
      <c r="E913" s="10"/>
      <c r="F913" s="10"/>
      <c r="G913" s="10"/>
      <c r="H913" s="10"/>
      <c r="I913" s="10"/>
    </row>
    <row r="914" customFormat="false" ht="13.2" hidden="false" customHeight="false" outlineLevel="0" collapsed="false">
      <c r="E914" s="10"/>
      <c r="F914" s="10"/>
      <c r="G914" s="10"/>
      <c r="H914" s="10"/>
      <c r="I914" s="10"/>
    </row>
    <row r="915" customFormat="false" ht="13.2" hidden="false" customHeight="false" outlineLevel="0" collapsed="false">
      <c r="E915" s="10"/>
      <c r="F915" s="10"/>
      <c r="G915" s="10"/>
      <c r="H915" s="10"/>
      <c r="I915" s="10"/>
    </row>
    <row r="916" customFormat="false" ht="13.2" hidden="false" customHeight="false" outlineLevel="0" collapsed="false">
      <c r="E916" s="10"/>
      <c r="F916" s="10"/>
      <c r="G916" s="10"/>
      <c r="H916" s="10"/>
      <c r="I916" s="10"/>
    </row>
    <row r="917" customFormat="false" ht="13.2" hidden="false" customHeight="false" outlineLevel="0" collapsed="false">
      <c r="E917" s="10"/>
      <c r="F917" s="10"/>
      <c r="G917" s="10"/>
      <c r="H917" s="10"/>
      <c r="I917" s="10"/>
    </row>
    <row r="918" customFormat="false" ht="13.2" hidden="false" customHeight="false" outlineLevel="0" collapsed="false">
      <c r="E918" s="10"/>
      <c r="F918" s="10"/>
      <c r="G918" s="10"/>
      <c r="H918" s="10"/>
      <c r="I918" s="10"/>
    </row>
    <row r="919" customFormat="false" ht="13.2" hidden="false" customHeight="false" outlineLevel="0" collapsed="false">
      <c r="E919" s="10"/>
      <c r="F919" s="10"/>
      <c r="G919" s="10"/>
      <c r="H919" s="10"/>
      <c r="I919" s="10"/>
    </row>
    <row r="920" customFormat="false" ht="13.2" hidden="false" customHeight="false" outlineLevel="0" collapsed="false">
      <c r="E920" s="10"/>
      <c r="F920" s="10"/>
      <c r="G920" s="10"/>
      <c r="H920" s="10"/>
      <c r="I920" s="10"/>
    </row>
    <row r="921" customFormat="false" ht="13.2" hidden="false" customHeight="false" outlineLevel="0" collapsed="false">
      <c r="E921" s="10"/>
      <c r="F921" s="10"/>
      <c r="G921" s="10"/>
      <c r="H921" s="10"/>
      <c r="I921" s="10"/>
    </row>
    <row r="922" customFormat="false" ht="13.2" hidden="false" customHeight="false" outlineLevel="0" collapsed="false">
      <c r="E922" s="10"/>
      <c r="F922" s="10"/>
      <c r="G922" s="10"/>
      <c r="H922" s="10"/>
      <c r="I922" s="10"/>
    </row>
    <row r="923" customFormat="false" ht="13.2" hidden="false" customHeight="false" outlineLevel="0" collapsed="false">
      <c r="E923" s="10"/>
      <c r="F923" s="10"/>
      <c r="G923" s="10"/>
      <c r="H923" s="10"/>
      <c r="I923" s="10"/>
    </row>
    <row r="924" customFormat="false" ht="13.2" hidden="false" customHeight="false" outlineLevel="0" collapsed="false">
      <c r="E924" s="10"/>
      <c r="F924" s="10"/>
      <c r="G924" s="10"/>
      <c r="H924" s="10"/>
      <c r="I924" s="10"/>
    </row>
    <row r="925" customFormat="false" ht="13.2" hidden="false" customHeight="false" outlineLevel="0" collapsed="false">
      <c r="E925" s="10"/>
      <c r="F925" s="10"/>
      <c r="G925" s="10"/>
      <c r="H925" s="10"/>
      <c r="I925" s="10"/>
    </row>
    <row r="926" customFormat="false" ht="13.2" hidden="false" customHeight="false" outlineLevel="0" collapsed="false">
      <c r="E926" s="10"/>
      <c r="F926" s="10"/>
      <c r="G926" s="10"/>
      <c r="H926" s="10"/>
      <c r="I926" s="10"/>
    </row>
    <row r="927" customFormat="false" ht="13.2" hidden="false" customHeight="false" outlineLevel="0" collapsed="false">
      <c r="E927" s="10"/>
      <c r="F927" s="10"/>
      <c r="G927" s="10"/>
      <c r="H927" s="10"/>
      <c r="I927" s="10"/>
    </row>
    <row r="928" customFormat="false" ht="13.2" hidden="false" customHeight="false" outlineLevel="0" collapsed="false">
      <c r="E928" s="10"/>
      <c r="F928" s="10"/>
      <c r="G928" s="10"/>
      <c r="H928" s="10"/>
      <c r="I928" s="10"/>
    </row>
    <row r="929" customFormat="false" ht="13.2" hidden="false" customHeight="false" outlineLevel="0" collapsed="false">
      <c r="E929" s="10"/>
      <c r="F929" s="10"/>
      <c r="G929" s="10"/>
      <c r="H929" s="10"/>
      <c r="I929" s="10"/>
    </row>
    <row r="930" customFormat="false" ht="13.2" hidden="false" customHeight="false" outlineLevel="0" collapsed="false">
      <c r="E930" s="10"/>
      <c r="F930" s="10"/>
      <c r="G930" s="10"/>
      <c r="H930" s="10"/>
      <c r="I930" s="10"/>
    </row>
    <row r="931" customFormat="false" ht="13.2" hidden="false" customHeight="false" outlineLevel="0" collapsed="false">
      <c r="E931" s="10"/>
      <c r="F931" s="10"/>
      <c r="G931" s="10"/>
      <c r="H931" s="10"/>
      <c r="I931" s="10"/>
    </row>
    <row r="932" customFormat="false" ht="13.2" hidden="false" customHeight="false" outlineLevel="0" collapsed="false">
      <c r="E932" s="10"/>
      <c r="F932" s="10"/>
      <c r="G932" s="10"/>
      <c r="H932" s="10"/>
      <c r="I932" s="10"/>
    </row>
    <row r="933" customFormat="false" ht="13.2" hidden="false" customHeight="false" outlineLevel="0" collapsed="false">
      <c r="E933" s="10"/>
      <c r="F933" s="10"/>
      <c r="G933" s="10"/>
      <c r="H933" s="10"/>
      <c r="I933" s="10"/>
    </row>
    <row r="934" customFormat="false" ht="13.2" hidden="false" customHeight="false" outlineLevel="0" collapsed="false">
      <c r="E934" s="10"/>
      <c r="F934" s="10"/>
      <c r="G934" s="10"/>
      <c r="H934" s="10"/>
      <c r="I934" s="10"/>
    </row>
    <row r="935" customFormat="false" ht="13.2" hidden="false" customHeight="false" outlineLevel="0" collapsed="false">
      <c r="E935" s="10"/>
      <c r="F935" s="10"/>
      <c r="G935" s="10"/>
      <c r="H935" s="10"/>
      <c r="I935" s="10"/>
    </row>
    <row r="936" customFormat="false" ht="13.2" hidden="false" customHeight="false" outlineLevel="0" collapsed="false">
      <c r="E936" s="10"/>
      <c r="F936" s="10"/>
      <c r="G936" s="10"/>
      <c r="H936" s="10"/>
      <c r="I936" s="10"/>
    </row>
    <row r="937" customFormat="false" ht="13.2" hidden="false" customHeight="false" outlineLevel="0" collapsed="false">
      <c r="E937" s="10"/>
      <c r="F937" s="10"/>
      <c r="G937" s="10"/>
      <c r="H937" s="10"/>
      <c r="I937" s="10"/>
    </row>
    <row r="938" customFormat="false" ht="13.2" hidden="false" customHeight="false" outlineLevel="0" collapsed="false">
      <c r="E938" s="10"/>
      <c r="F938" s="10"/>
      <c r="G938" s="10"/>
      <c r="H938" s="10"/>
      <c r="I938" s="10"/>
    </row>
    <row r="939" customFormat="false" ht="13.2" hidden="false" customHeight="false" outlineLevel="0" collapsed="false">
      <c r="E939" s="10"/>
      <c r="F939" s="10"/>
      <c r="G939" s="10"/>
      <c r="H939" s="10"/>
      <c r="I939" s="10"/>
    </row>
    <row r="940" customFormat="false" ht="13.2" hidden="false" customHeight="false" outlineLevel="0" collapsed="false">
      <c r="E940" s="10"/>
      <c r="F940" s="10"/>
      <c r="G940" s="10"/>
      <c r="H940" s="10"/>
      <c r="I940" s="10"/>
    </row>
    <row r="941" customFormat="false" ht="13.2" hidden="false" customHeight="false" outlineLevel="0" collapsed="false">
      <c r="E941" s="10"/>
      <c r="F941" s="10"/>
      <c r="G941" s="10"/>
      <c r="H941" s="10"/>
      <c r="I941" s="10"/>
    </row>
    <row r="942" customFormat="false" ht="13.2" hidden="false" customHeight="false" outlineLevel="0" collapsed="false">
      <c r="E942" s="10"/>
      <c r="F942" s="10"/>
      <c r="G942" s="10"/>
      <c r="H942" s="10"/>
      <c r="I942" s="10"/>
    </row>
    <row r="943" customFormat="false" ht="13.2" hidden="false" customHeight="false" outlineLevel="0" collapsed="false">
      <c r="E943" s="10"/>
      <c r="F943" s="10"/>
      <c r="G943" s="10"/>
      <c r="H943" s="10"/>
      <c r="I943" s="10"/>
    </row>
    <row r="944" customFormat="false" ht="13.2" hidden="false" customHeight="false" outlineLevel="0" collapsed="false">
      <c r="E944" s="10"/>
      <c r="F944" s="10"/>
      <c r="G944" s="10"/>
      <c r="H944" s="10"/>
      <c r="I944" s="10"/>
    </row>
    <row r="945" customFormat="false" ht="13.2" hidden="false" customHeight="false" outlineLevel="0" collapsed="false">
      <c r="E945" s="10"/>
      <c r="F945" s="10"/>
      <c r="G945" s="10"/>
      <c r="H945" s="10"/>
      <c r="I945" s="10"/>
    </row>
    <row r="946" customFormat="false" ht="13.2" hidden="false" customHeight="false" outlineLevel="0" collapsed="false">
      <c r="E946" s="10"/>
      <c r="F946" s="10"/>
      <c r="G946" s="10"/>
      <c r="H946" s="10"/>
      <c r="I946" s="10"/>
    </row>
    <row r="947" customFormat="false" ht="13.2" hidden="false" customHeight="false" outlineLevel="0" collapsed="false">
      <c r="E947" s="10"/>
      <c r="F947" s="10"/>
      <c r="G947" s="10"/>
      <c r="H947" s="10"/>
      <c r="I947" s="10"/>
    </row>
    <row r="948" customFormat="false" ht="13.2" hidden="false" customHeight="false" outlineLevel="0" collapsed="false">
      <c r="E948" s="10"/>
      <c r="F948" s="10"/>
      <c r="G948" s="10"/>
      <c r="H948" s="10"/>
      <c r="I948" s="10"/>
    </row>
    <row r="949" customFormat="false" ht="13.2" hidden="false" customHeight="false" outlineLevel="0" collapsed="false">
      <c r="E949" s="10"/>
      <c r="F949" s="10"/>
      <c r="G949" s="10"/>
      <c r="H949" s="10"/>
      <c r="I949" s="10"/>
    </row>
    <row r="950" customFormat="false" ht="13.2" hidden="false" customHeight="false" outlineLevel="0" collapsed="false">
      <c r="E950" s="10"/>
      <c r="F950" s="10"/>
      <c r="G950" s="10"/>
      <c r="H950" s="10"/>
      <c r="I950" s="10"/>
    </row>
    <row r="951" customFormat="false" ht="13.2" hidden="false" customHeight="false" outlineLevel="0" collapsed="false">
      <c r="E951" s="10"/>
      <c r="F951" s="10"/>
      <c r="G951" s="10"/>
      <c r="H951" s="10"/>
      <c r="I951" s="10"/>
    </row>
    <row r="952" customFormat="false" ht="13.2" hidden="false" customHeight="false" outlineLevel="0" collapsed="false">
      <c r="E952" s="10"/>
      <c r="F952" s="10"/>
      <c r="G952" s="10"/>
      <c r="H952" s="10"/>
      <c r="I952" s="10"/>
    </row>
    <row r="953" customFormat="false" ht="13.2" hidden="false" customHeight="false" outlineLevel="0" collapsed="false">
      <c r="E953" s="10"/>
      <c r="F953" s="10"/>
      <c r="G953" s="10"/>
      <c r="H953" s="10"/>
      <c r="I953" s="10"/>
    </row>
    <row r="954" customFormat="false" ht="13.2" hidden="false" customHeight="false" outlineLevel="0" collapsed="false">
      <c r="E954" s="10"/>
      <c r="F954" s="10"/>
      <c r="G954" s="10"/>
      <c r="H954" s="10"/>
      <c r="I954" s="10"/>
    </row>
    <row r="955" customFormat="false" ht="13.2" hidden="false" customHeight="false" outlineLevel="0" collapsed="false">
      <c r="E955" s="10"/>
      <c r="F955" s="10"/>
      <c r="G955" s="10"/>
      <c r="H955" s="10"/>
      <c r="I955" s="10"/>
    </row>
    <row r="956" customFormat="false" ht="13.2" hidden="false" customHeight="false" outlineLevel="0" collapsed="false">
      <c r="E956" s="10"/>
      <c r="F956" s="10"/>
      <c r="G956" s="10"/>
      <c r="H956" s="10"/>
      <c r="I956" s="10"/>
    </row>
    <row r="957" customFormat="false" ht="13.2" hidden="false" customHeight="false" outlineLevel="0" collapsed="false">
      <c r="E957" s="10"/>
      <c r="F957" s="10"/>
      <c r="G957" s="10"/>
      <c r="H957" s="10"/>
      <c r="I957" s="10"/>
    </row>
    <row r="958" customFormat="false" ht="13.2" hidden="false" customHeight="false" outlineLevel="0" collapsed="false">
      <c r="E958" s="10"/>
      <c r="F958" s="10"/>
      <c r="G958" s="10"/>
      <c r="H958" s="10"/>
      <c r="I958" s="10"/>
    </row>
    <row r="959" customFormat="false" ht="13.2" hidden="false" customHeight="false" outlineLevel="0" collapsed="false">
      <c r="E959" s="10"/>
      <c r="F959" s="10"/>
      <c r="G959" s="10"/>
      <c r="H959" s="10"/>
      <c r="I959" s="10"/>
    </row>
    <row r="960" customFormat="false" ht="13.2" hidden="false" customHeight="false" outlineLevel="0" collapsed="false">
      <c r="E960" s="10"/>
      <c r="F960" s="10"/>
      <c r="G960" s="10"/>
      <c r="H960" s="10"/>
      <c r="I960" s="10"/>
    </row>
    <row r="961" customFormat="false" ht="13.2" hidden="false" customHeight="false" outlineLevel="0" collapsed="false">
      <c r="E961" s="10"/>
      <c r="F961" s="10"/>
      <c r="G961" s="10"/>
      <c r="H961" s="10"/>
      <c r="I961" s="10"/>
    </row>
    <row r="962" customFormat="false" ht="13.2" hidden="false" customHeight="false" outlineLevel="0" collapsed="false">
      <c r="E962" s="10"/>
      <c r="F962" s="10"/>
      <c r="G962" s="10"/>
      <c r="H962" s="10"/>
      <c r="I962" s="10"/>
    </row>
    <row r="963" customFormat="false" ht="13.2" hidden="false" customHeight="false" outlineLevel="0" collapsed="false">
      <c r="E963" s="10"/>
      <c r="F963" s="10"/>
      <c r="G963" s="10"/>
      <c r="H963" s="10"/>
      <c r="I963" s="10"/>
    </row>
    <row r="964" customFormat="false" ht="13.2" hidden="false" customHeight="false" outlineLevel="0" collapsed="false">
      <c r="E964" s="10"/>
      <c r="F964" s="10"/>
      <c r="G964" s="10"/>
      <c r="H964" s="10"/>
      <c r="I964" s="10"/>
    </row>
    <row r="965" customFormat="false" ht="13.2" hidden="false" customHeight="false" outlineLevel="0" collapsed="false">
      <c r="E965" s="10"/>
      <c r="F965" s="10"/>
      <c r="G965" s="10"/>
      <c r="H965" s="10"/>
      <c r="I965" s="10"/>
    </row>
    <row r="966" customFormat="false" ht="13.2" hidden="false" customHeight="false" outlineLevel="0" collapsed="false">
      <c r="E966" s="10"/>
      <c r="F966" s="10"/>
      <c r="G966" s="10"/>
      <c r="H966" s="10"/>
      <c r="I966" s="10"/>
    </row>
    <row r="967" customFormat="false" ht="13.2" hidden="false" customHeight="false" outlineLevel="0" collapsed="false">
      <c r="E967" s="10"/>
      <c r="F967" s="10"/>
      <c r="G967" s="10"/>
      <c r="H967" s="10"/>
      <c r="I967" s="10"/>
    </row>
    <row r="968" customFormat="false" ht="13.2" hidden="false" customHeight="false" outlineLevel="0" collapsed="false">
      <c r="E968" s="10"/>
      <c r="F968" s="10"/>
      <c r="G968" s="10"/>
      <c r="H968" s="10"/>
      <c r="I968" s="10"/>
    </row>
    <row r="969" customFormat="false" ht="13.2" hidden="false" customHeight="false" outlineLevel="0" collapsed="false">
      <c r="E969" s="10"/>
      <c r="F969" s="10"/>
      <c r="G969" s="10"/>
      <c r="H969" s="10"/>
      <c r="I969" s="10"/>
    </row>
    <row r="970" customFormat="false" ht="13.2" hidden="false" customHeight="false" outlineLevel="0" collapsed="false">
      <c r="E970" s="10"/>
      <c r="F970" s="10"/>
      <c r="G970" s="10"/>
      <c r="H970" s="10"/>
      <c r="I970" s="10"/>
    </row>
    <row r="971" customFormat="false" ht="13.2" hidden="false" customHeight="false" outlineLevel="0" collapsed="false">
      <c r="E971" s="10"/>
      <c r="F971" s="10"/>
      <c r="G971" s="10"/>
      <c r="H971" s="10"/>
      <c r="I971" s="10"/>
    </row>
    <row r="972" customFormat="false" ht="13.2" hidden="false" customHeight="false" outlineLevel="0" collapsed="false">
      <c r="E972" s="10"/>
      <c r="F972" s="10"/>
      <c r="G972" s="10"/>
      <c r="H972" s="10"/>
      <c r="I972" s="10"/>
    </row>
    <row r="973" customFormat="false" ht="13.2" hidden="false" customHeight="false" outlineLevel="0" collapsed="false">
      <c r="E973" s="10"/>
      <c r="F973" s="10"/>
      <c r="G973" s="10"/>
      <c r="H973" s="10"/>
      <c r="I973" s="10"/>
    </row>
    <row r="974" customFormat="false" ht="13.2" hidden="false" customHeight="false" outlineLevel="0" collapsed="false">
      <c r="E974" s="10"/>
      <c r="F974" s="10"/>
      <c r="G974" s="10"/>
      <c r="H974" s="10"/>
      <c r="I974" s="10"/>
    </row>
    <row r="975" customFormat="false" ht="13.2" hidden="false" customHeight="false" outlineLevel="0" collapsed="false">
      <c r="E975" s="10"/>
      <c r="F975" s="10"/>
      <c r="G975" s="10"/>
      <c r="H975" s="10"/>
      <c r="I975" s="10"/>
    </row>
    <row r="976" customFormat="false" ht="13.2" hidden="false" customHeight="false" outlineLevel="0" collapsed="false">
      <c r="E976" s="10"/>
      <c r="F976" s="10"/>
      <c r="G976" s="10"/>
      <c r="H976" s="10"/>
      <c r="I976" s="10"/>
    </row>
    <row r="977" customFormat="false" ht="13.2" hidden="false" customHeight="false" outlineLevel="0" collapsed="false">
      <c r="E977" s="10"/>
      <c r="F977" s="10"/>
      <c r="G977" s="10"/>
      <c r="H977" s="10"/>
      <c r="I977" s="10"/>
    </row>
    <row r="978" customFormat="false" ht="13.2" hidden="false" customHeight="false" outlineLevel="0" collapsed="false">
      <c r="E978" s="10"/>
      <c r="F978" s="10"/>
      <c r="G978" s="10"/>
      <c r="H978" s="10"/>
      <c r="I978" s="10"/>
    </row>
    <row r="979" customFormat="false" ht="13.2" hidden="false" customHeight="false" outlineLevel="0" collapsed="false">
      <c r="E979" s="10"/>
      <c r="F979" s="10"/>
      <c r="G979" s="10"/>
      <c r="H979" s="10"/>
      <c r="I979" s="10"/>
    </row>
    <row r="980" customFormat="false" ht="13.2" hidden="false" customHeight="false" outlineLevel="0" collapsed="false">
      <c r="E980" s="10"/>
      <c r="F980" s="10"/>
      <c r="G980" s="10"/>
      <c r="H980" s="10"/>
      <c r="I980" s="10"/>
    </row>
    <row r="981" customFormat="false" ht="13.2" hidden="false" customHeight="false" outlineLevel="0" collapsed="false">
      <c r="E981" s="10"/>
      <c r="F981" s="10"/>
      <c r="G981" s="10"/>
      <c r="H981" s="10"/>
      <c r="I981" s="10"/>
    </row>
    <row r="982" customFormat="false" ht="13.2" hidden="false" customHeight="false" outlineLevel="0" collapsed="false">
      <c r="E982" s="10"/>
      <c r="F982" s="10"/>
      <c r="G982" s="10"/>
      <c r="H982" s="10"/>
      <c r="I982" s="10"/>
    </row>
    <row r="983" customFormat="false" ht="13.2" hidden="false" customHeight="false" outlineLevel="0" collapsed="false">
      <c r="E983" s="10"/>
      <c r="F983" s="10"/>
      <c r="G983" s="10"/>
      <c r="H983" s="10"/>
      <c r="I983" s="10"/>
    </row>
    <row r="984" customFormat="false" ht="13.2" hidden="false" customHeight="false" outlineLevel="0" collapsed="false">
      <c r="E984" s="10"/>
      <c r="F984" s="10"/>
      <c r="G984" s="10"/>
      <c r="H984" s="10"/>
      <c r="I984" s="10"/>
    </row>
    <row r="985" customFormat="false" ht="13.2" hidden="false" customHeight="false" outlineLevel="0" collapsed="false">
      <c r="E985" s="10"/>
      <c r="F985" s="10"/>
      <c r="G985" s="10"/>
      <c r="H985" s="10"/>
      <c r="I985" s="10"/>
    </row>
    <row r="986" customFormat="false" ht="13.2" hidden="false" customHeight="false" outlineLevel="0" collapsed="false">
      <c r="E986" s="10"/>
      <c r="F986" s="10"/>
      <c r="G986" s="10"/>
      <c r="H986" s="10"/>
      <c r="I986" s="10"/>
    </row>
    <row r="987" customFormat="false" ht="13.2" hidden="false" customHeight="false" outlineLevel="0" collapsed="false">
      <c r="E987" s="10"/>
      <c r="F987" s="10"/>
      <c r="G987" s="10"/>
      <c r="H987" s="10"/>
      <c r="I987" s="10"/>
    </row>
    <row r="988" customFormat="false" ht="13.2" hidden="false" customHeight="false" outlineLevel="0" collapsed="false">
      <c r="E988" s="10"/>
      <c r="F988" s="10"/>
      <c r="G988" s="10"/>
      <c r="H988" s="10"/>
      <c r="I988" s="10"/>
    </row>
    <row r="989" customFormat="false" ht="13.2" hidden="false" customHeight="false" outlineLevel="0" collapsed="false">
      <c r="E989" s="10"/>
      <c r="F989" s="10"/>
      <c r="G989" s="10"/>
      <c r="H989" s="10"/>
      <c r="I989" s="10"/>
    </row>
    <row r="990" customFormat="false" ht="13.2" hidden="false" customHeight="false" outlineLevel="0" collapsed="false">
      <c r="E990" s="10"/>
      <c r="F990" s="10"/>
      <c r="G990" s="10"/>
      <c r="H990" s="10"/>
      <c r="I990" s="10"/>
    </row>
    <row r="991" customFormat="false" ht="13.2" hidden="false" customHeight="false" outlineLevel="0" collapsed="false">
      <c r="E991" s="10"/>
      <c r="F991" s="10"/>
      <c r="G991" s="10"/>
      <c r="H991" s="10"/>
      <c r="I991" s="10"/>
    </row>
    <row r="992" customFormat="false" ht="13.2" hidden="false" customHeight="false" outlineLevel="0" collapsed="false">
      <c r="E992" s="10"/>
      <c r="F992" s="10"/>
      <c r="G992" s="10"/>
      <c r="H992" s="10"/>
      <c r="I992" s="10"/>
    </row>
    <row r="993" customFormat="false" ht="13.2" hidden="false" customHeight="false" outlineLevel="0" collapsed="false">
      <c r="E993" s="10"/>
      <c r="F993" s="10"/>
      <c r="G993" s="10"/>
      <c r="H993" s="10"/>
      <c r="I993" s="10"/>
    </row>
    <row r="994" customFormat="false" ht="13.2" hidden="false" customHeight="false" outlineLevel="0" collapsed="false">
      <c r="E994" s="10"/>
      <c r="F994" s="10"/>
      <c r="G994" s="10"/>
      <c r="H994" s="10"/>
      <c r="I994" s="10"/>
    </row>
    <row r="995" customFormat="false" ht="13.2" hidden="false" customHeight="false" outlineLevel="0" collapsed="false">
      <c r="E995" s="10"/>
      <c r="F995" s="10"/>
      <c r="G995" s="10"/>
      <c r="H995" s="10"/>
      <c r="I995" s="10"/>
    </row>
    <row r="996" customFormat="false" ht="13.2" hidden="false" customHeight="false" outlineLevel="0" collapsed="false">
      <c r="E996" s="10"/>
      <c r="F996" s="10"/>
      <c r="G996" s="10"/>
      <c r="H996" s="10"/>
      <c r="I996" s="10"/>
    </row>
    <row r="997" customFormat="false" ht="13.2" hidden="false" customHeight="false" outlineLevel="0" collapsed="false">
      <c r="E997" s="10"/>
      <c r="F997" s="10"/>
      <c r="G997" s="10"/>
      <c r="H997" s="10"/>
      <c r="I997" s="10"/>
    </row>
    <row r="998" customFormat="false" ht="13.2" hidden="false" customHeight="false" outlineLevel="0" collapsed="false">
      <c r="E998" s="10"/>
      <c r="F998" s="10"/>
      <c r="G998" s="10"/>
      <c r="H998" s="10"/>
      <c r="I998" s="10"/>
    </row>
    <row r="999" customFormat="false" ht="13.2" hidden="false" customHeight="false" outlineLevel="0" collapsed="false">
      <c r="E999" s="10"/>
      <c r="F999" s="10"/>
      <c r="G999" s="10"/>
      <c r="H999" s="10"/>
      <c r="I999" s="10"/>
    </row>
    <row r="1000" customFormat="false" ht="13.2" hidden="false" customHeight="false" outlineLevel="0" collapsed="false">
      <c r="E1000" s="10"/>
      <c r="F1000" s="10"/>
      <c r="G1000" s="10"/>
      <c r="H1000" s="10"/>
      <c r="I1000" s="10"/>
    </row>
    <row r="1001" customFormat="false" ht="13.2" hidden="false" customHeight="false" outlineLevel="0" collapsed="false">
      <c r="E1001" s="10"/>
      <c r="F1001" s="10"/>
      <c r="G1001" s="10"/>
      <c r="H1001" s="10"/>
      <c r="I1001" s="10"/>
    </row>
    <row r="1002" customFormat="false" ht="13.2" hidden="false" customHeight="false" outlineLevel="0" collapsed="false">
      <c r="E1002" s="10"/>
      <c r="F1002" s="10"/>
      <c r="G1002" s="10"/>
      <c r="H1002" s="10"/>
      <c r="I1002" s="10"/>
    </row>
    <row r="1003" customFormat="false" ht="13.2" hidden="false" customHeight="false" outlineLevel="0" collapsed="false">
      <c r="E1003" s="10"/>
      <c r="F1003" s="10"/>
      <c r="G1003" s="10"/>
      <c r="H1003" s="10"/>
      <c r="I1003" s="10"/>
    </row>
    <row r="1004" customFormat="false" ht="13.2" hidden="false" customHeight="false" outlineLevel="0" collapsed="false">
      <c r="E1004" s="10"/>
      <c r="F1004" s="10"/>
      <c r="G1004" s="10"/>
      <c r="H1004" s="10"/>
      <c r="I1004" s="10"/>
    </row>
    <row r="1005" customFormat="false" ht="13.2" hidden="false" customHeight="false" outlineLevel="0" collapsed="false">
      <c r="E1005" s="10"/>
      <c r="F1005" s="10"/>
      <c r="G1005" s="10"/>
      <c r="H1005" s="10"/>
      <c r="I1005" s="10"/>
    </row>
    <row r="1006" customFormat="false" ht="13.2" hidden="false" customHeight="false" outlineLevel="0" collapsed="false">
      <c r="E1006" s="10"/>
      <c r="F1006" s="10"/>
      <c r="G1006" s="10"/>
      <c r="H1006" s="10"/>
      <c r="I1006" s="10"/>
    </row>
    <row r="1007" customFormat="false" ht="13.2" hidden="false" customHeight="false" outlineLevel="0" collapsed="false">
      <c r="E1007" s="10"/>
      <c r="F1007" s="10"/>
      <c r="G1007" s="10"/>
      <c r="H1007" s="10"/>
      <c r="I1007" s="10"/>
    </row>
    <row r="1008" customFormat="false" ht="13.2" hidden="false" customHeight="false" outlineLevel="0" collapsed="false">
      <c r="E1008" s="10"/>
      <c r="F1008" s="10"/>
      <c r="G1008" s="10"/>
      <c r="H1008" s="10"/>
      <c r="I1008" s="10"/>
    </row>
  </sheetData>
  <mergeCells count="3">
    <mergeCell ref="D1:G1"/>
    <mergeCell ref="I1:J1"/>
    <mergeCell ref="D5:G5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2023-02-10T20:08:08Z</dcterms:created>
  <dc:creator>Jean-Félix Brouillette</dc:creator>
  <dc:description/>
  <dc:language>en-US</dc:language>
  <cp:lastModifiedBy>Chad Jones</cp:lastModifiedBy>
  <dcterms:modified xsi:type="dcterms:W3CDTF">2023-02-26T15:00:21Z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