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2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omments2.xml" ContentType="application/vnd.openxmlformats-officedocument.spreadsheetml.comment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drawings/vmlDrawing1.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Introduction" sheetId="1" state="visible" r:id="rId2"/>
    <sheet name="Solow Model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2.xml><?xml version="1.0" encoding="utf-8"?>
<comments xmlns="http://schemas.openxmlformats.org/spreadsheetml/2006/main" xmlns:xdr="http://schemas.openxmlformats.org/drawingml/2006/spreadsheetDrawing">
  <authors>
    <author>CJ</author>
  </authors>
  <commentList>
    <comment ref="A1" authorId="0">
      <text>
        <r>
          <rPr>
            <sz val="18"/>
            <color rgb="FF000000"/>
            <rFont val="Tahoma"/>
            <family val="2"/>
            <charset val="1"/>
          </rPr>
          <t xml:space="preserve">You can play around with the values of the cells colored in green. Please do not modify the content of other cells.</t>
        </r>
      </text>
    </comment>
  </commentList>
</comments>
</file>

<file path=xl/sharedStrings.xml><?xml version="1.0" encoding="utf-8"?>
<sst xmlns="http://schemas.openxmlformats.org/spreadsheetml/2006/main" count="40" uniqueCount="36">
  <si>
    <t xml:space="preserve">The Solow Model in a Spreadsheet</t>
  </si>
  <si>
    <t xml:space="preserve">A supplement to Macroeconomics by Charles I. Jones </t>
  </si>
  <si>
    <t xml:space="preserve">This spreadsheet illustrates the transition dynamics of the Solow model.</t>
  </si>
  <si>
    <t xml:space="preserve">Recall that the capital stock next year equals today’s investment less depreciation.</t>
  </si>
  <si>
    <t xml:space="preserve">This evolution is easily calculated by a spreadsheet, one of the great tools used in economics, finance, and business.</t>
  </si>
  <si>
    <t xml:space="preserve">In this example, the economy begins in steady state in the year 2000.</t>
  </si>
  <si>
    <t xml:space="preserve">Then in 2005, one of the parameters (such as the investment rate) is shocked.</t>
  </si>
  <si>
    <t xml:space="preserve">You can change the size of the shock and which parameter is shocked by</t>
  </si>
  <si>
    <t xml:space="preserve">entering new values in the GREEN cells in the spreadsheet.</t>
  </si>
  <si>
    <t xml:space="preserve">The calculations and graphs then show you how the economy evolves over time.</t>
  </si>
  <si>
    <t xml:space="preserve">Thanks to Jean-Felix Brouillette and Dietz Vollrath for their help in putting this together.</t>
  </si>
  <si>
    <r>
      <rPr>
        <b val="true"/>
        <sz val="10"/>
        <color rgb="FF000000"/>
        <rFont val="Arial"/>
        <family val="2"/>
        <charset val="1"/>
      </rPr>
      <t xml:space="preserve">Initial</t>
    </r>
    <r>
      <rPr>
        <sz val="10"/>
        <color rgb="FF000000"/>
        <rFont val="Arial"/>
        <family val="2"/>
        <charset val="1"/>
      </rPr>
      <t xml:space="preserve"> parameters</t>
    </r>
  </si>
  <si>
    <r>
      <rPr>
        <b val="true"/>
        <sz val="10"/>
        <color rgb="FF000000"/>
        <rFont val="Arial"/>
        <family val="2"/>
        <charset val="1"/>
      </rPr>
      <t xml:space="preserve">Initial</t>
    </r>
    <r>
      <rPr>
        <sz val="10"/>
        <color rgb="FF000000"/>
        <rFont val="Arial"/>
        <family val="2"/>
        <charset val="1"/>
      </rPr>
      <t xml:space="preserve"> condition</t>
    </r>
  </si>
  <si>
    <r>
      <rPr>
        <b val="true"/>
        <sz val="10"/>
        <color rgb="FF000000"/>
        <rFont val="Arial"/>
        <family val="2"/>
        <charset val="1"/>
      </rPr>
      <t xml:space="preserve">Initial</t>
    </r>
    <r>
      <rPr>
        <sz val="10"/>
        <color rgb="FF000000"/>
        <rFont val="Arial"/>
        <family val="2"/>
        <charset val="1"/>
      </rPr>
      <t xml:space="preserve"> steady state</t>
    </r>
  </si>
  <si>
    <t xml:space="preserve">Initial TFP</t>
  </si>
  <si>
    <t xml:space="preserve">Depreciation</t>
  </si>
  <si>
    <t xml:space="preserve">Investment rate</t>
  </si>
  <si>
    <t xml:space="preserve">Population growth</t>
  </si>
  <si>
    <t xml:space="preserve">K0</t>
  </si>
  <si>
    <t xml:space="preserve">L0</t>
  </si>
  <si>
    <t xml:space="preserve">k*</t>
  </si>
  <si>
    <t xml:space="preserve">y*</t>
  </si>
  <si>
    <r>
      <rPr>
        <b val="true"/>
        <sz val="10"/>
        <color rgb="FF000000"/>
        <rFont val="Arial"/>
        <family val="2"/>
        <charset val="1"/>
      </rPr>
      <t xml:space="preserve">Shocked</t>
    </r>
    <r>
      <rPr>
        <sz val="10"/>
        <color rgb="FF000000"/>
        <rFont val="Arial"/>
        <family val="2"/>
        <charset val="1"/>
      </rPr>
      <t xml:space="preserve"> parameters</t>
    </r>
  </si>
  <si>
    <r>
      <rPr>
        <b val="true"/>
        <sz val="10"/>
        <color rgb="FF000000"/>
        <rFont val="Arial"/>
        <family val="2"/>
        <charset val="1"/>
      </rPr>
      <t xml:space="preserve">Final</t>
    </r>
    <r>
      <rPr>
        <sz val="10"/>
        <color rgb="FF000000"/>
        <rFont val="Arial"/>
        <family val="2"/>
        <charset val="1"/>
      </rPr>
      <t xml:space="preserve"> steady state</t>
    </r>
  </si>
  <si>
    <t xml:space="preserve">k**</t>
  </si>
  <si>
    <t xml:space="preserve">y**</t>
  </si>
  <si>
    <t xml:space="preserve">Year</t>
  </si>
  <si>
    <t xml:space="preserve">L</t>
  </si>
  <si>
    <t xml:space="preserve">K</t>
  </si>
  <si>
    <t xml:space="preserve">Y</t>
  </si>
  <si>
    <t xml:space="preserve">k</t>
  </si>
  <si>
    <t xml:space="preserve">y</t>
  </si>
  <si>
    <t xml:space="preserve">g_k</t>
  </si>
  <si>
    <t xml:space="preserve">g_y</t>
  </si>
  <si>
    <t xml:space="preserve">100 * k / k_0</t>
  </si>
  <si>
    <t xml:space="preserve">100 * y / y_0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</si>
</sst>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0.000"/>
    <numFmt numFmtId="166" formatCode="0.00"/>
    <numFmt numFmtId="167" formatCode="0%"/>
    <numFmt numFmtId="168" formatCode="0.0%"/>
    <numFmt numFmtId="169" formatCode="General"/>
    <numFmt numFmtId="170" formatCode="0.0"/>
  </numFmts>
  <fonts count="11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Arial"/>
      <family val="0"/>
      <charset val="1"/>
    </font>
    <font>
      <b val="true"/>
      <sz val="12"/>
      <color rgb="FF000000"/>
      <name val="Arial"/>
      <family val="0"/>
      <charset val="1"/>
    </font>
    <font>
      <sz val="10"/>
      <color rgb="FF00000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sz val="18"/>
      <color rgb="FF000000"/>
      <name val="Tahoma"/>
      <family val="2"/>
      <charset val="1"/>
    </font>
    <font>
      <b val="true"/>
      <sz val="16"/>
      <color rgb="FF000000"/>
      <name val="Arial"/>
      <family val="2"/>
    </font>
    <font>
      <sz val="9"/>
      <color rgb="FF59595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CCCCFF"/>
        <bgColor rgb="FFD9D9D9"/>
      </patternFill>
    </fill>
    <fill>
      <patternFill patternType="solid">
        <fgColor rgb="FF8EB6F8"/>
        <bgColor rgb="FF9999FF"/>
      </patternFill>
    </fill>
    <fill>
      <patternFill patternType="solid">
        <fgColor rgb="FFD9E7FD"/>
        <bgColor rgb="FFD9D9D9"/>
      </patternFill>
    </fill>
    <fill>
      <patternFill patternType="solid">
        <fgColor rgb="FFA6E4B7"/>
        <bgColor rgb="FFD9D9D9"/>
      </patternFill>
    </fill>
    <fill>
      <patternFill patternType="solid">
        <fgColor rgb="FFB3B300"/>
        <bgColor rgb="FFFFCC00"/>
      </patternFill>
    </fill>
    <fill>
      <patternFill patternType="solid">
        <fgColor rgb="FFD9D9D9"/>
        <bgColor rgb="FFD9E7FD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7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6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6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6" fillId="5" borderId="1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7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6" fillId="0" borderId="1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6" fillId="6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6" fillId="6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6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6" fillId="6" borderId="1" xfId="19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9D9D9"/>
      <rgbColor rgb="FF808080"/>
      <rgbColor rgb="FF9999FF"/>
      <rgbColor rgb="FF993366"/>
      <rgbColor rgb="FFFFFFCC"/>
      <rgbColor rgb="FFD9E7FD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A6E4B7"/>
      <rgbColor rgb="FFFFFF99"/>
      <rgbColor rgb="FF8EB6F8"/>
      <rgbColor rgb="FFFF99CC"/>
      <rgbColor rgb="FFCC99FF"/>
      <rgbColor rgb="FFFFCC99"/>
      <rgbColor rgb="FF4285F4"/>
      <rgbColor rgb="FF33CCCC"/>
      <rgbColor rgb="FFB3B300"/>
      <rgbColor rgb="FFFFCC00"/>
      <rgbColor rgb="FFFF9900"/>
      <rgbColor rgb="FFEA4335"/>
      <rgbColor rgb="FF59595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lang="en-CA" sz="1600" spc="-1" strike="noStrike">
                <a:solidFill>
                  <a:srgbClr val="000000"/>
                </a:solidFill>
                <a:latin typeface="Arial"/>
                <a:ea typeface="Arial"/>
              </a:defRPr>
            </a:pPr>
            <a:r>
              <a:rPr b="1" lang="en-CA" sz="1600" spc="-1" strike="noStrike">
                <a:solidFill>
                  <a:srgbClr val="000000"/>
                </a:solidFill>
                <a:latin typeface="Arial"/>
                <a:ea typeface="Arial"/>
              </a:rPr>
              <a:t>GDP per capita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lineChart>
        <c:grouping val="standard"/>
        <c:varyColors val="0"/>
        <c:ser>
          <c:idx val="0"/>
          <c:order val="0"/>
          <c:tx>
            <c:strRef>
              <c:f>'Solow Model'!$K$9:$K$9</c:f>
              <c:strCache>
                <c:ptCount val="1"/>
                <c:pt idx="0">
                  <c:v>100 * y / y_0</c:v>
                </c:pt>
              </c:strCache>
            </c:strRef>
          </c:tx>
          <c:spPr>
            <a:solidFill>
              <a:srgbClr val="ea4335"/>
            </a:solidFill>
            <a:ln w="34920">
              <a:solidFill>
                <a:srgbClr val="ea4335"/>
              </a:solidFill>
              <a:round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 b="0" lang="en-US" sz="1000" spc="-1" strike="noStrike">
                    <a:solidFill>
                      <a:srgbClr val="000000"/>
                    </a:solidFill>
                    <a:latin typeface="Arial"/>
                    <a:ea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</c:dLbls>
          <c:cat>
            <c:strRef>
              <c:f>'Solow Model'!$A$10:$A$110</c:f>
              <c:strCache>
                <c:ptCount val="101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2020</c:v>
                </c:pt>
                <c:pt idx="21">
                  <c:v>2021</c:v>
                </c:pt>
                <c:pt idx="22">
                  <c:v>2022</c:v>
                </c:pt>
                <c:pt idx="23">
                  <c:v>2023</c:v>
                </c:pt>
                <c:pt idx="24">
                  <c:v>2024</c:v>
                </c:pt>
                <c:pt idx="25">
                  <c:v>2025</c:v>
                </c:pt>
                <c:pt idx="26">
                  <c:v>2026</c:v>
                </c:pt>
                <c:pt idx="27">
                  <c:v>2027</c:v>
                </c:pt>
                <c:pt idx="28">
                  <c:v>2028</c:v>
                </c:pt>
                <c:pt idx="29">
                  <c:v>2029</c:v>
                </c:pt>
                <c:pt idx="30">
                  <c:v>2030</c:v>
                </c:pt>
                <c:pt idx="31">
                  <c:v>2031</c:v>
                </c:pt>
                <c:pt idx="32">
                  <c:v>2032</c:v>
                </c:pt>
                <c:pt idx="33">
                  <c:v>2033</c:v>
                </c:pt>
                <c:pt idx="34">
                  <c:v>2034</c:v>
                </c:pt>
                <c:pt idx="35">
                  <c:v>2035</c:v>
                </c:pt>
                <c:pt idx="36">
                  <c:v>2036</c:v>
                </c:pt>
                <c:pt idx="37">
                  <c:v>2037</c:v>
                </c:pt>
                <c:pt idx="38">
                  <c:v>2038</c:v>
                </c:pt>
                <c:pt idx="39">
                  <c:v>2039</c:v>
                </c:pt>
                <c:pt idx="40">
                  <c:v>2040</c:v>
                </c:pt>
                <c:pt idx="41">
                  <c:v>2041</c:v>
                </c:pt>
                <c:pt idx="42">
                  <c:v>2042</c:v>
                </c:pt>
                <c:pt idx="43">
                  <c:v>2043</c:v>
                </c:pt>
                <c:pt idx="44">
                  <c:v>2044</c:v>
                </c:pt>
                <c:pt idx="45">
                  <c:v>2045</c:v>
                </c:pt>
                <c:pt idx="46">
                  <c:v>2046</c:v>
                </c:pt>
                <c:pt idx="47">
                  <c:v>2047</c:v>
                </c:pt>
                <c:pt idx="48">
                  <c:v>2048</c:v>
                </c:pt>
                <c:pt idx="49">
                  <c:v>2049</c:v>
                </c:pt>
                <c:pt idx="50">
                  <c:v>2050</c:v>
                </c:pt>
                <c:pt idx="51">
                  <c:v>2051</c:v>
                </c:pt>
                <c:pt idx="52">
                  <c:v>2052</c:v>
                </c:pt>
                <c:pt idx="53">
                  <c:v>2053</c:v>
                </c:pt>
                <c:pt idx="54">
                  <c:v>2054</c:v>
                </c:pt>
                <c:pt idx="55">
                  <c:v>2055</c:v>
                </c:pt>
                <c:pt idx="56">
                  <c:v>2056</c:v>
                </c:pt>
                <c:pt idx="57">
                  <c:v>2057</c:v>
                </c:pt>
                <c:pt idx="58">
                  <c:v>2058</c:v>
                </c:pt>
                <c:pt idx="59">
                  <c:v>2059</c:v>
                </c:pt>
                <c:pt idx="60">
                  <c:v>2060</c:v>
                </c:pt>
                <c:pt idx="61">
                  <c:v>2061</c:v>
                </c:pt>
                <c:pt idx="62">
                  <c:v>2062</c:v>
                </c:pt>
                <c:pt idx="63">
                  <c:v>2063</c:v>
                </c:pt>
                <c:pt idx="64">
                  <c:v>2064</c:v>
                </c:pt>
                <c:pt idx="65">
                  <c:v>2065</c:v>
                </c:pt>
                <c:pt idx="66">
                  <c:v>2066</c:v>
                </c:pt>
                <c:pt idx="67">
                  <c:v>2067</c:v>
                </c:pt>
                <c:pt idx="68">
                  <c:v>2068</c:v>
                </c:pt>
                <c:pt idx="69">
                  <c:v>2069</c:v>
                </c:pt>
                <c:pt idx="70">
                  <c:v>2070</c:v>
                </c:pt>
                <c:pt idx="71">
                  <c:v>2071</c:v>
                </c:pt>
                <c:pt idx="72">
                  <c:v>2072</c:v>
                </c:pt>
                <c:pt idx="73">
                  <c:v>2073</c:v>
                </c:pt>
                <c:pt idx="74">
                  <c:v>2074</c:v>
                </c:pt>
                <c:pt idx="75">
                  <c:v>2075</c:v>
                </c:pt>
                <c:pt idx="76">
                  <c:v>2076</c:v>
                </c:pt>
                <c:pt idx="77">
                  <c:v>2077</c:v>
                </c:pt>
                <c:pt idx="78">
                  <c:v>2078</c:v>
                </c:pt>
                <c:pt idx="79">
                  <c:v>2079</c:v>
                </c:pt>
                <c:pt idx="80">
                  <c:v>2080</c:v>
                </c:pt>
                <c:pt idx="81">
                  <c:v>2081</c:v>
                </c:pt>
                <c:pt idx="82">
                  <c:v>2082</c:v>
                </c:pt>
                <c:pt idx="83">
                  <c:v>2083</c:v>
                </c:pt>
                <c:pt idx="84">
                  <c:v>2084</c:v>
                </c:pt>
                <c:pt idx="85">
                  <c:v>2085</c:v>
                </c:pt>
                <c:pt idx="86">
                  <c:v>2086</c:v>
                </c:pt>
                <c:pt idx="87">
                  <c:v>2087</c:v>
                </c:pt>
                <c:pt idx="88">
                  <c:v>2088</c:v>
                </c:pt>
                <c:pt idx="89">
                  <c:v>2089</c:v>
                </c:pt>
                <c:pt idx="90">
                  <c:v>2090</c:v>
                </c:pt>
                <c:pt idx="91">
                  <c:v>2091</c:v>
                </c:pt>
                <c:pt idx="92">
                  <c:v>2092</c:v>
                </c:pt>
                <c:pt idx="93">
                  <c:v>2093</c:v>
                </c:pt>
                <c:pt idx="94">
                  <c:v>2094</c:v>
                </c:pt>
                <c:pt idx="95">
                  <c:v>2095</c:v>
                </c:pt>
                <c:pt idx="96">
                  <c:v>2096</c:v>
                </c:pt>
                <c:pt idx="97">
                  <c:v>2097</c:v>
                </c:pt>
                <c:pt idx="98">
                  <c:v>2098</c:v>
                </c:pt>
                <c:pt idx="99">
                  <c:v>2099</c:v>
                </c:pt>
                <c:pt idx="100">
                  <c:v>2100</c:v>
                </c:pt>
              </c:strCache>
            </c:strRef>
          </c:cat>
          <c:val>
            <c:numRef>
              <c:f>'Solow Model'!$K$10:$K$110</c:f>
              <c:numCache>
                <c:formatCode>General</c:formatCode>
                <c:ptCount val="101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  <c:pt idx="5">
                  <c:v>100.662270956011</c:v>
                </c:pt>
                <c:pt idx="6">
                  <c:v>101.298518502709</c:v>
                </c:pt>
                <c:pt idx="7">
                  <c:v>101.90993501498</c:v>
                </c:pt>
                <c:pt idx="8">
                  <c:v>102.49764369729</c:v>
                </c:pt>
                <c:pt idx="9">
                  <c:v>103.06270388237</c:v>
                </c:pt>
                <c:pt idx="10">
                  <c:v>103.60611580716</c:v>
                </c:pt>
                <c:pt idx="11">
                  <c:v>104.128824928984</c:v>
                </c:pt>
                <c:pt idx="12">
                  <c:v>104.631725836054</c:v>
                </c:pt>
                <c:pt idx="13">
                  <c:v>105.115665798959</c:v>
                </c:pt>
                <c:pt idx="14">
                  <c:v>105.581448003511</c:v>
                </c:pt>
                <c:pt idx="15">
                  <c:v>106.029834500008</c:v>
                </c:pt>
                <c:pt idx="16">
                  <c:v>106.461548899435</c:v>
                </c:pt>
                <c:pt idx="17">
                  <c:v>106.877278843275</c:v>
                </c:pt>
                <c:pt idx="18">
                  <c:v>107.277678270311</c:v>
                </c:pt>
                <c:pt idx="19">
                  <c:v>107.663369500922</c:v>
                </c:pt>
                <c:pt idx="20">
                  <c:v>108.034945156986</c:v>
                </c:pt>
                <c:pt idx="21">
                  <c:v>108.392969933338</c:v>
                </c:pt>
                <c:pt idx="22">
                  <c:v>108.737982234951</c:v>
                </c:pt>
                <c:pt idx="23">
                  <c:v>109.070495692362</c:v>
                </c:pt>
                <c:pt idx="24">
                  <c:v>109.391000566537</c:v>
                </c:pt>
                <c:pt idx="25">
                  <c:v>109.699965053105</c:v>
                </c:pt>
                <c:pt idx="26">
                  <c:v>109.99783649487</c:v>
                </c:pt>
                <c:pt idx="27">
                  <c:v>110.285042510554</c:v>
                </c:pt>
                <c:pt idx="28">
                  <c:v>110.561992046914</c:v>
                </c:pt>
                <c:pt idx="29">
                  <c:v>110.829076360662</c:v>
                </c:pt>
                <c:pt idx="30">
                  <c:v>111.086669935955</c:v>
                </c:pt>
                <c:pt idx="31">
                  <c:v>111.335131342674</c:v>
                </c:pt>
                <c:pt idx="32">
                  <c:v>111.574804040219</c:v>
                </c:pt>
                <c:pt idx="33">
                  <c:v>111.806017131061</c:v>
                </c:pt>
                <c:pt idx="34">
                  <c:v>112.029086067942</c:v>
                </c:pt>
                <c:pt idx="35">
                  <c:v>112.244313318221</c:v>
                </c:pt>
                <c:pt idx="36">
                  <c:v>112.451988988577</c:v>
                </c:pt>
                <c:pt idx="37">
                  <c:v>112.652391412956</c:v>
                </c:pt>
                <c:pt idx="38">
                  <c:v>112.845787706451</c:v>
                </c:pt>
                <c:pt idx="39">
                  <c:v>113.032434287509</c:v>
                </c:pt>
                <c:pt idx="40">
                  <c:v>113.212577370707</c:v>
                </c:pt>
                <c:pt idx="41">
                  <c:v>113.386453432121</c:v>
                </c:pt>
                <c:pt idx="42">
                  <c:v>113.554289649155</c:v>
                </c:pt>
                <c:pt idx="43">
                  <c:v>113.716304316548</c:v>
                </c:pt>
                <c:pt idx="44">
                  <c:v>113.872707240128</c:v>
                </c:pt>
                <c:pt idx="45">
                  <c:v>114.023700109768</c:v>
                </c:pt>
                <c:pt idx="46">
                  <c:v>114.169476852879</c:v>
                </c:pt>
                <c:pt idx="47">
                  <c:v>114.310223969686</c:v>
                </c:pt>
                <c:pt idx="48">
                  <c:v>114.446120851402</c:v>
                </c:pt>
                <c:pt idx="49">
                  <c:v>114.577340082385</c:v>
                </c:pt>
                <c:pt idx="50">
                  <c:v>114.704047727238</c:v>
                </c:pt>
                <c:pt idx="51">
                  <c:v>114.826403603752</c:v>
                </c:pt>
                <c:pt idx="52">
                  <c:v>114.944561542554</c:v>
                </c:pt>
                <c:pt idx="53">
                  <c:v>115.058669634216</c:v>
                </c:pt>
                <c:pt idx="54">
                  <c:v>115.168870464571</c:v>
                </c:pt>
                <c:pt idx="55">
                  <c:v>115.275301338893</c:v>
                </c:pt>
                <c:pt idx="56">
                  <c:v>115.378094495586</c:v>
                </c:pt>
                <c:pt idx="57">
                  <c:v>115.477377309956</c:v>
                </c:pt>
                <c:pt idx="58">
                  <c:v>115.573272488626</c:v>
                </c:pt>
                <c:pt idx="59">
                  <c:v>115.665898255086</c:v>
                </c:pt>
                <c:pt idx="60">
                  <c:v>115.755368526877</c:v>
                </c:pt>
                <c:pt idx="61">
                  <c:v>115.841793084842</c:v>
                </c:pt>
                <c:pt idx="62">
                  <c:v>115.925277734865</c:v>
                </c:pt>
                <c:pt idx="63">
                  <c:v>116.005924462493</c:v>
                </c:pt>
                <c:pt idx="64">
                  <c:v>116.083831580807</c:v>
                </c:pt>
                <c:pt idx="65">
                  <c:v>116.159093871886</c:v>
                </c:pt>
                <c:pt idx="66">
                  <c:v>116.23180272219</c:v>
                </c:pt>
                <c:pt idx="67">
                  <c:v>116.302046252164</c:v>
                </c:pt>
                <c:pt idx="68">
                  <c:v>116.36990944035</c:v>
                </c:pt>
                <c:pt idx="69">
                  <c:v>116.435474242283</c:v>
                </c:pt>
                <c:pt idx="70">
                  <c:v>116.498819704415</c:v>
                </c:pt>
                <c:pt idx="71">
                  <c:v>116.560022073304</c:v>
                </c:pt>
                <c:pt idx="72">
                  <c:v>116.619154900318</c:v>
                </c:pt>
                <c:pt idx="73">
                  <c:v>116.676289142029</c:v>
                </c:pt>
                <c:pt idx="74">
                  <c:v>116.731493256535</c:v>
                </c:pt>
                <c:pt idx="75">
                  <c:v>116.784833295869</c:v>
                </c:pt>
                <c:pt idx="76">
                  <c:v>116.836372994701</c:v>
                </c:pt>
                <c:pt idx="77">
                  <c:v>116.886173855485</c:v>
                </c:pt>
                <c:pt idx="78">
                  <c:v>116.934295230213</c:v>
                </c:pt>
                <c:pt idx="79">
                  <c:v>116.980794398943</c:v>
                </c:pt>
                <c:pt idx="80">
                  <c:v>117.025726645228</c:v>
                </c:pt>
                <c:pt idx="81">
                  <c:v>117.069145328593</c:v>
                </c:pt>
                <c:pt idx="82">
                  <c:v>117.111101954181</c:v>
                </c:pt>
                <c:pt idx="83">
                  <c:v>117.151646239707</c:v>
                </c:pt>
                <c:pt idx="84">
                  <c:v>117.190826179815</c:v>
                </c:pt>
                <c:pt idx="85">
                  <c:v>117.228688107973</c:v>
                </c:pt>
                <c:pt idx="86">
                  <c:v>117.265276755986</c:v>
                </c:pt>
                <c:pt idx="87">
                  <c:v>117.300635311255</c:v>
                </c:pt>
                <c:pt idx="88">
                  <c:v>117.334805471849</c:v>
                </c:pt>
                <c:pt idx="89">
                  <c:v>117.367827499506</c:v>
                </c:pt>
                <c:pt idx="90">
                  <c:v>117.399740270635</c:v>
                </c:pt>
                <c:pt idx="91">
                  <c:v>117.430581325401</c:v>
                </c:pt>
                <c:pt idx="92">
                  <c:v>117.460386914982</c:v>
                </c:pt>
                <c:pt idx="93">
                  <c:v>117.489192047065</c:v>
                </c:pt>
                <c:pt idx="94">
                  <c:v>117.517030529648</c:v>
                </c:pt>
                <c:pt idx="95">
                  <c:v>117.543935013229</c:v>
                </c:pt>
                <c:pt idx="96">
                  <c:v>117.569937031439</c:v>
                </c:pt>
                <c:pt idx="97">
                  <c:v>117.595067040175</c:v>
                </c:pt>
                <c:pt idx="98">
                  <c:v>117.619354455311</c:v>
                </c:pt>
                <c:pt idx="99">
                  <c:v>117.64282768902</c:v>
                </c:pt>
                <c:pt idx="100">
                  <c:v>117.665514184784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'Solow Model'!$K$9:$K$9</c:f>
              <c:strCache>
                <c:ptCount val="1"/>
                <c:pt idx="0">
                  <c:v>100 * y / y_0</c:v>
                </c:pt>
              </c:strCache>
            </c:strRef>
          </c:tx>
          <c:spPr>
            <a:solidFill>
              <a:srgbClr val="4285f4"/>
            </a:solidFill>
            <a:ln w="34920">
              <a:solidFill>
                <a:srgbClr val="4285f4"/>
              </a:solidFill>
              <a:round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 b="0" lang="en-US" sz="1000" spc="-1" strike="noStrike">
                    <a:solidFill>
                      <a:srgbClr val="000000"/>
                    </a:solidFill>
                    <a:latin typeface="Arial"/>
                    <a:ea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</c:dLbls>
          <c:cat>
            <c:strRef>
              <c:f>'Solow Model'!$A$10:$A$110</c:f>
              <c:strCache>
                <c:ptCount val="101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2020</c:v>
                </c:pt>
                <c:pt idx="21">
                  <c:v>2021</c:v>
                </c:pt>
                <c:pt idx="22">
                  <c:v>2022</c:v>
                </c:pt>
                <c:pt idx="23">
                  <c:v>2023</c:v>
                </c:pt>
                <c:pt idx="24">
                  <c:v>2024</c:v>
                </c:pt>
                <c:pt idx="25">
                  <c:v>2025</c:v>
                </c:pt>
                <c:pt idx="26">
                  <c:v>2026</c:v>
                </c:pt>
                <c:pt idx="27">
                  <c:v>2027</c:v>
                </c:pt>
                <c:pt idx="28">
                  <c:v>2028</c:v>
                </c:pt>
                <c:pt idx="29">
                  <c:v>2029</c:v>
                </c:pt>
                <c:pt idx="30">
                  <c:v>2030</c:v>
                </c:pt>
                <c:pt idx="31">
                  <c:v>2031</c:v>
                </c:pt>
                <c:pt idx="32">
                  <c:v>2032</c:v>
                </c:pt>
                <c:pt idx="33">
                  <c:v>2033</c:v>
                </c:pt>
                <c:pt idx="34">
                  <c:v>2034</c:v>
                </c:pt>
                <c:pt idx="35">
                  <c:v>2035</c:v>
                </c:pt>
                <c:pt idx="36">
                  <c:v>2036</c:v>
                </c:pt>
                <c:pt idx="37">
                  <c:v>2037</c:v>
                </c:pt>
                <c:pt idx="38">
                  <c:v>2038</c:v>
                </c:pt>
                <c:pt idx="39">
                  <c:v>2039</c:v>
                </c:pt>
                <c:pt idx="40">
                  <c:v>2040</c:v>
                </c:pt>
                <c:pt idx="41">
                  <c:v>2041</c:v>
                </c:pt>
                <c:pt idx="42">
                  <c:v>2042</c:v>
                </c:pt>
                <c:pt idx="43">
                  <c:v>2043</c:v>
                </c:pt>
                <c:pt idx="44">
                  <c:v>2044</c:v>
                </c:pt>
                <c:pt idx="45">
                  <c:v>2045</c:v>
                </c:pt>
                <c:pt idx="46">
                  <c:v>2046</c:v>
                </c:pt>
                <c:pt idx="47">
                  <c:v>2047</c:v>
                </c:pt>
                <c:pt idx="48">
                  <c:v>2048</c:v>
                </c:pt>
                <c:pt idx="49">
                  <c:v>2049</c:v>
                </c:pt>
                <c:pt idx="50">
                  <c:v>2050</c:v>
                </c:pt>
                <c:pt idx="51">
                  <c:v>2051</c:v>
                </c:pt>
                <c:pt idx="52">
                  <c:v>2052</c:v>
                </c:pt>
                <c:pt idx="53">
                  <c:v>2053</c:v>
                </c:pt>
                <c:pt idx="54">
                  <c:v>2054</c:v>
                </c:pt>
                <c:pt idx="55">
                  <c:v>2055</c:v>
                </c:pt>
                <c:pt idx="56">
                  <c:v>2056</c:v>
                </c:pt>
                <c:pt idx="57">
                  <c:v>2057</c:v>
                </c:pt>
                <c:pt idx="58">
                  <c:v>2058</c:v>
                </c:pt>
                <c:pt idx="59">
                  <c:v>2059</c:v>
                </c:pt>
                <c:pt idx="60">
                  <c:v>2060</c:v>
                </c:pt>
                <c:pt idx="61">
                  <c:v>2061</c:v>
                </c:pt>
                <c:pt idx="62">
                  <c:v>2062</c:v>
                </c:pt>
                <c:pt idx="63">
                  <c:v>2063</c:v>
                </c:pt>
                <c:pt idx="64">
                  <c:v>2064</c:v>
                </c:pt>
                <c:pt idx="65">
                  <c:v>2065</c:v>
                </c:pt>
                <c:pt idx="66">
                  <c:v>2066</c:v>
                </c:pt>
                <c:pt idx="67">
                  <c:v>2067</c:v>
                </c:pt>
                <c:pt idx="68">
                  <c:v>2068</c:v>
                </c:pt>
                <c:pt idx="69">
                  <c:v>2069</c:v>
                </c:pt>
                <c:pt idx="70">
                  <c:v>2070</c:v>
                </c:pt>
                <c:pt idx="71">
                  <c:v>2071</c:v>
                </c:pt>
                <c:pt idx="72">
                  <c:v>2072</c:v>
                </c:pt>
                <c:pt idx="73">
                  <c:v>2073</c:v>
                </c:pt>
                <c:pt idx="74">
                  <c:v>2074</c:v>
                </c:pt>
                <c:pt idx="75">
                  <c:v>2075</c:v>
                </c:pt>
                <c:pt idx="76">
                  <c:v>2076</c:v>
                </c:pt>
                <c:pt idx="77">
                  <c:v>2077</c:v>
                </c:pt>
                <c:pt idx="78">
                  <c:v>2078</c:v>
                </c:pt>
                <c:pt idx="79">
                  <c:v>2079</c:v>
                </c:pt>
                <c:pt idx="80">
                  <c:v>2080</c:v>
                </c:pt>
                <c:pt idx="81">
                  <c:v>2081</c:v>
                </c:pt>
                <c:pt idx="82">
                  <c:v>2082</c:v>
                </c:pt>
                <c:pt idx="83">
                  <c:v>2083</c:v>
                </c:pt>
                <c:pt idx="84">
                  <c:v>2084</c:v>
                </c:pt>
                <c:pt idx="85">
                  <c:v>2085</c:v>
                </c:pt>
                <c:pt idx="86">
                  <c:v>2086</c:v>
                </c:pt>
                <c:pt idx="87">
                  <c:v>2087</c:v>
                </c:pt>
                <c:pt idx="88">
                  <c:v>2088</c:v>
                </c:pt>
                <c:pt idx="89">
                  <c:v>2089</c:v>
                </c:pt>
                <c:pt idx="90">
                  <c:v>2090</c:v>
                </c:pt>
                <c:pt idx="91">
                  <c:v>2091</c:v>
                </c:pt>
                <c:pt idx="92">
                  <c:v>2092</c:v>
                </c:pt>
                <c:pt idx="93">
                  <c:v>2093</c:v>
                </c:pt>
                <c:pt idx="94">
                  <c:v>2094</c:v>
                </c:pt>
                <c:pt idx="95">
                  <c:v>2095</c:v>
                </c:pt>
                <c:pt idx="96">
                  <c:v>2096</c:v>
                </c:pt>
                <c:pt idx="97">
                  <c:v>2097</c:v>
                </c:pt>
                <c:pt idx="98">
                  <c:v>2098</c:v>
                </c:pt>
                <c:pt idx="99">
                  <c:v>2099</c:v>
                </c:pt>
                <c:pt idx="100">
                  <c:v>2100</c:v>
                </c:pt>
              </c:strCache>
            </c:strRef>
          </c:cat>
          <c:val>
            <c:numRef>
              <c:f>'Solow Model'!$K$10:$K$110</c:f>
              <c:numCache>
                <c:formatCode>General</c:formatCode>
                <c:ptCount val="101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  <c:pt idx="5">
                  <c:v>100.662270956011</c:v>
                </c:pt>
                <c:pt idx="6">
                  <c:v>101.298518502709</c:v>
                </c:pt>
                <c:pt idx="7">
                  <c:v>101.90993501498</c:v>
                </c:pt>
                <c:pt idx="8">
                  <c:v>102.49764369729</c:v>
                </c:pt>
                <c:pt idx="9">
                  <c:v>103.06270388237</c:v>
                </c:pt>
                <c:pt idx="10">
                  <c:v>103.60611580716</c:v>
                </c:pt>
                <c:pt idx="11">
                  <c:v>104.128824928984</c:v>
                </c:pt>
                <c:pt idx="12">
                  <c:v>104.631725836054</c:v>
                </c:pt>
                <c:pt idx="13">
                  <c:v>105.115665798959</c:v>
                </c:pt>
                <c:pt idx="14">
                  <c:v>105.581448003511</c:v>
                </c:pt>
                <c:pt idx="15">
                  <c:v>106.029834500008</c:v>
                </c:pt>
                <c:pt idx="16">
                  <c:v>106.461548899435</c:v>
                </c:pt>
                <c:pt idx="17">
                  <c:v>106.877278843275</c:v>
                </c:pt>
                <c:pt idx="18">
                  <c:v>107.277678270311</c:v>
                </c:pt>
                <c:pt idx="19">
                  <c:v>107.663369500922</c:v>
                </c:pt>
                <c:pt idx="20">
                  <c:v>108.034945156986</c:v>
                </c:pt>
                <c:pt idx="21">
                  <c:v>108.392969933338</c:v>
                </c:pt>
                <c:pt idx="22">
                  <c:v>108.737982234951</c:v>
                </c:pt>
                <c:pt idx="23">
                  <c:v>109.070495692362</c:v>
                </c:pt>
                <c:pt idx="24">
                  <c:v>109.391000566537</c:v>
                </c:pt>
                <c:pt idx="25">
                  <c:v>109.699965053105</c:v>
                </c:pt>
                <c:pt idx="26">
                  <c:v>109.99783649487</c:v>
                </c:pt>
                <c:pt idx="27">
                  <c:v>110.285042510554</c:v>
                </c:pt>
                <c:pt idx="28">
                  <c:v>110.561992046914</c:v>
                </c:pt>
                <c:pt idx="29">
                  <c:v>110.829076360662</c:v>
                </c:pt>
                <c:pt idx="30">
                  <c:v>111.086669935955</c:v>
                </c:pt>
                <c:pt idx="31">
                  <c:v>111.335131342674</c:v>
                </c:pt>
                <c:pt idx="32">
                  <c:v>111.574804040219</c:v>
                </c:pt>
                <c:pt idx="33">
                  <c:v>111.806017131061</c:v>
                </c:pt>
                <c:pt idx="34">
                  <c:v>112.029086067942</c:v>
                </c:pt>
                <c:pt idx="35">
                  <c:v>112.244313318221</c:v>
                </c:pt>
                <c:pt idx="36">
                  <c:v>112.451988988577</c:v>
                </c:pt>
                <c:pt idx="37">
                  <c:v>112.652391412956</c:v>
                </c:pt>
                <c:pt idx="38">
                  <c:v>112.845787706451</c:v>
                </c:pt>
                <c:pt idx="39">
                  <c:v>113.032434287509</c:v>
                </c:pt>
                <c:pt idx="40">
                  <c:v>113.212577370707</c:v>
                </c:pt>
                <c:pt idx="41">
                  <c:v>113.386453432121</c:v>
                </c:pt>
                <c:pt idx="42">
                  <c:v>113.554289649155</c:v>
                </c:pt>
                <c:pt idx="43">
                  <c:v>113.716304316548</c:v>
                </c:pt>
                <c:pt idx="44">
                  <c:v>113.872707240128</c:v>
                </c:pt>
                <c:pt idx="45">
                  <c:v>114.023700109768</c:v>
                </c:pt>
                <c:pt idx="46">
                  <c:v>114.169476852879</c:v>
                </c:pt>
                <c:pt idx="47">
                  <c:v>114.310223969686</c:v>
                </c:pt>
                <c:pt idx="48">
                  <c:v>114.446120851402</c:v>
                </c:pt>
                <c:pt idx="49">
                  <c:v>114.577340082385</c:v>
                </c:pt>
                <c:pt idx="50">
                  <c:v>114.704047727238</c:v>
                </c:pt>
                <c:pt idx="51">
                  <c:v>114.826403603752</c:v>
                </c:pt>
                <c:pt idx="52">
                  <c:v>114.944561542554</c:v>
                </c:pt>
                <c:pt idx="53">
                  <c:v>115.058669634216</c:v>
                </c:pt>
                <c:pt idx="54">
                  <c:v>115.168870464571</c:v>
                </c:pt>
                <c:pt idx="55">
                  <c:v>115.275301338893</c:v>
                </c:pt>
                <c:pt idx="56">
                  <c:v>115.378094495586</c:v>
                </c:pt>
                <c:pt idx="57">
                  <c:v>115.477377309956</c:v>
                </c:pt>
                <c:pt idx="58">
                  <c:v>115.573272488626</c:v>
                </c:pt>
                <c:pt idx="59">
                  <c:v>115.665898255086</c:v>
                </c:pt>
                <c:pt idx="60">
                  <c:v>115.755368526877</c:v>
                </c:pt>
                <c:pt idx="61">
                  <c:v>115.841793084842</c:v>
                </c:pt>
                <c:pt idx="62">
                  <c:v>115.925277734865</c:v>
                </c:pt>
                <c:pt idx="63">
                  <c:v>116.005924462493</c:v>
                </c:pt>
                <c:pt idx="64">
                  <c:v>116.083831580807</c:v>
                </c:pt>
                <c:pt idx="65">
                  <c:v>116.159093871886</c:v>
                </c:pt>
                <c:pt idx="66">
                  <c:v>116.23180272219</c:v>
                </c:pt>
                <c:pt idx="67">
                  <c:v>116.302046252164</c:v>
                </c:pt>
                <c:pt idx="68">
                  <c:v>116.36990944035</c:v>
                </c:pt>
                <c:pt idx="69">
                  <c:v>116.435474242283</c:v>
                </c:pt>
                <c:pt idx="70">
                  <c:v>116.498819704415</c:v>
                </c:pt>
                <c:pt idx="71">
                  <c:v>116.560022073304</c:v>
                </c:pt>
                <c:pt idx="72">
                  <c:v>116.619154900318</c:v>
                </c:pt>
                <c:pt idx="73">
                  <c:v>116.676289142029</c:v>
                </c:pt>
                <c:pt idx="74">
                  <c:v>116.731493256535</c:v>
                </c:pt>
                <c:pt idx="75">
                  <c:v>116.784833295869</c:v>
                </c:pt>
                <c:pt idx="76">
                  <c:v>116.836372994701</c:v>
                </c:pt>
                <c:pt idx="77">
                  <c:v>116.886173855485</c:v>
                </c:pt>
                <c:pt idx="78">
                  <c:v>116.934295230213</c:v>
                </c:pt>
                <c:pt idx="79">
                  <c:v>116.980794398943</c:v>
                </c:pt>
                <c:pt idx="80">
                  <c:v>117.025726645228</c:v>
                </c:pt>
                <c:pt idx="81">
                  <c:v>117.069145328593</c:v>
                </c:pt>
                <c:pt idx="82">
                  <c:v>117.111101954181</c:v>
                </c:pt>
                <c:pt idx="83">
                  <c:v>117.151646239707</c:v>
                </c:pt>
                <c:pt idx="84">
                  <c:v>117.190826179815</c:v>
                </c:pt>
                <c:pt idx="85">
                  <c:v>117.228688107973</c:v>
                </c:pt>
                <c:pt idx="86">
                  <c:v>117.265276755986</c:v>
                </c:pt>
                <c:pt idx="87">
                  <c:v>117.300635311255</c:v>
                </c:pt>
                <c:pt idx="88">
                  <c:v>117.334805471849</c:v>
                </c:pt>
                <c:pt idx="89">
                  <c:v>117.367827499506</c:v>
                </c:pt>
                <c:pt idx="90">
                  <c:v>117.399740270635</c:v>
                </c:pt>
                <c:pt idx="91">
                  <c:v>117.430581325401</c:v>
                </c:pt>
                <c:pt idx="92">
                  <c:v>117.460386914982</c:v>
                </c:pt>
                <c:pt idx="93">
                  <c:v>117.489192047065</c:v>
                </c:pt>
                <c:pt idx="94">
                  <c:v>117.517030529648</c:v>
                </c:pt>
                <c:pt idx="95">
                  <c:v>117.543935013229</c:v>
                </c:pt>
                <c:pt idx="96">
                  <c:v>117.569937031439</c:v>
                </c:pt>
                <c:pt idx="97">
                  <c:v>117.595067040175</c:v>
                </c:pt>
                <c:pt idx="98">
                  <c:v>117.619354455311</c:v>
                </c:pt>
                <c:pt idx="99">
                  <c:v>117.64282768902</c:v>
                </c:pt>
                <c:pt idx="100">
                  <c:v>117.665514184784</c:v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0"/>
        <c:axId val="26855981"/>
        <c:axId val="13985532"/>
      </c:lineChart>
      <c:catAx>
        <c:axId val="2685598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1260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lang="en-US" sz="900" spc="-1" strike="noStrike">
                <a:solidFill>
                  <a:srgbClr val="595959"/>
                </a:solidFill>
                <a:latin typeface="Arial"/>
                <a:ea typeface="Arial"/>
              </a:defRPr>
            </a:pPr>
          </a:p>
        </c:txPr>
        <c:crossAx val="13985532"/>
        <c:crosses val="autoZero"/>
        <c:auto val="1"/>
        <c:lblAlgn val="ctr"/>
        <c:lblOffset val="100"/>
        <c:noMultiLvlLbl val="0"/>
      </c:catAx>
      <c:valAx>
        <c:axId val="13985532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0.0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lang="en-US" sz="900" spc="-1" strike="noStrike">
                <a:solidFill>
                  <a:srgbClr val="595959"/>
                </a:solidFill>
                <a:latin typeface="Arial"/>
                <a:ea typeface="Arial"/>
              </a:defRPr>
            </a:pPr>
          </a:p>
        </c:txPr>
        <c:crossAx val="26855981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</c:chart>
  <c:spPr>
    <a:solidFill>
      <a:srgbClr val="ffffff"/>
    </a:solidFill>
    <a:ln w="12600">
      <a:solidFill>
        <a:srgbClr val="000000"/>
      </a:solidFill>
      <a:round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lang="en-CA" sz="1600" spc="-1" strike="noStrike">
                <a:solidFill>
                  <a:srgbClr val="000000"/>
                </a:solidFill>
                <a:latin typeface="Arial"/>
                <a:ea typeface="Arial"/>
              </a:defRPr>
            </a:pPr>
            <a:r>
              <a:rPr b="1" lang="en-CA" sz="1600" spc="-1" strike="noStrike">
                <a:solidFill>
                  <a:srgbClr val="000000"/>
                </a:solidFill>
                <a:latin typeface="Arial"/>
                <a:ea typeface="Arial"/>
              </a:rPr>
              <a:t>Growth rate of GDP per capita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lineChart>
        <c:grouping val="standard"/>
        <c:varyColors val="0"/>
        <c:ser>
          <c:idx val="0"/>
          <c:order val="0"/>
          <c:tx>
            <c:strRef>
              <c:f>'Solow Model'!$H$9:$H$9</c:f>
              <c:strCache>
                <c:ptCount val="1"/>
                <c:pt idx="0">
                  <c:v>g_y</c:v>
                </c:pt>
              </c:strCache>
            </c:strRef>
          </c:tx>
          <c:spPr>
            <a:solidFill>
              <a:srgbClr val="4285f4"/>
            </a:solidFill>
            <a:ln w="34920">
              <a:solidFill>
                <a:srgbClr val="4285f4"/>
              </a:solidFill>
              <a:round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 b="0" lang="en-US" sz="1000" spc="-1" strike="noStrike">
                    <a:solidFill>
                      <a:srgbClr val="000000"/>
                    </a:solidFill>
                    <a:latin typeface="Arial"/>
                    <a:ea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</c:dLbls>
          <c:cat>
            <c:strRef>
              <c:f>'Solow Model'!$A$10:$A$110</c:f>
              <c:strCache>
                <c:ptCount val="101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2020</c:v>
                </c:pt>
                <c:pt idx="21">
                  <c:v>2021</c:v>
                </c:pt>
                <c:pt idx="22">
                  <c:v>2022</c:v>
                </c:pt>
                <c:pt idx="23">
                  <c:v>2023</c:v>
                </c:pt>
                <c:pt idx="24">
                  <c:v>2024</c:v>
                </c:pt>
                <c:pt idx="25">
                  <c:v>2025</c:v>
                </c:pt>
                <c:pt idx="26">
                  <c:v>2026</c:v>
                </c:pt>
                <c:pt idx="27">
                  <c:v>2027</c:v>
                </c:pt>
                <c:pt idx="28">
                  <c:v>2028</c:v>
                </c:pt>
                <c:pt idx="29">
                  <c:v>2029</c:v>
                </c:pt>
                <c:pt idx="30">
                  <c:v>2030</c:v>
                </c:pt>
                <c:pt idx="31">
                  <c:v>2031</c:v>
                </c:pt>
                <c:pt idx="32">
                  <c:v>2032</c:v>
                </c:pt>
                <c:pt idx="33">
                  <c:v>2033</c:v>
                </c:pt>
                <c:pt idx="34">
                  <c:v>2034</c:v>
                </c:pt>
                <c:pt idx="35">
                  <c:v>2035</c:v>
                </c:pt>
                <c:pt idx="36">
                  <c:v>2036</c:v>
                </c:pt>
                <c:pt idx="37">
                  <c:v>2037</c:v>
                </c:pt>
                <c:pt idx="38">
                  <c:v>2038</c:v>
                </c:pt>
                <c:pt idx="39">
                  <c:v>2039</c:v>
                </c:pt>
                <c:pt idx="40">
                  <c:v>2040</c:v>
                </c:pt>
                <c:pt idx="41">
                  <c:v>2041</c:v>
                </c:pt>
                <c:pt idx="42">
                  <c:v>2042</c:v>
                </c:pt>
                <c:pt idx="43">
                  <c:v>2043</c:v>
                </c:pt>
                <c:pt idx="44">
                  <c:v>2044</c:v>
                </c:pt>
                <c:pt idx="45">
                  <c:v>2045</c:v>
                </c:pt>
                <c:pt idx="46">
                  <c:v>2046</c:v>
                </c:pt>
                <c:pt idx="47">
                  <c:v>2047</c:v>
                </c:pt>
                <c:pt idx="48">
                  <c:v>2048</c:v>
                </c:pt>
                <c:pt idx="49">
                  <c:v>2049</c:v>
                </c:pt>
                <c:pt idx="50">
                  <c:v>2050</c:v>
                </c:pt>
                <c:pt idx="51">
                  <c:v>2051</c:v>
                </c:pt>
                <c:pt idx="52">
                  <c:v>2052</c:v>
                </c:pt>
                <c:pt idx="53">
                  <c:v>2053</c:v>
                </c:pt>
                <c:pt idx="54">
                  <c:v>2054</c:v>
                </c:pt>
                <c:pt idx="55">
                  <c:v>2055</c:v>
                </c:pt>
                <c:pt idx="56">
                  <c:v>2056</c:v>
                </c:pt>
                <c:pt idx="57">
                  <c:v>2057</c:v>
                </c:pt>
                <c:pt idx="58">
                  <c:v>2058</c:v>
                </c:pt>
                <c:pt idx="59">
                  <c:v>2059</c:v>
                </c:pt>
                <c:pt idx="60">
                  <c:v>2060</c:v>
                </c:pt>
                <c:pt idx="61">
                  <c:v>2061</c:v>
                </c:pt>
                <c:pt idx="62">
                  <c:v>2062</c:v>
                </c:pt>
                <c:pt idx="63">
                  <c:v>2063</c:v>
                </c:pt>
                <c:pt idx="64">
                  <c:v>2064</c:v>
                </c:pt>
                <c:pt idx="65">
                  <c:v>2065</c:v>
                </c:pt>
                <c:pt idx="66">
                  <c:v>2066</c:v>
                </c:pt>
                <c:pt idx="67">
                  <c:v>2067</c:v>
                </c:pt>
                <c:pt idx="68">
                  <c:v>2068</c:v>
                </c:pt>
                <c:pt idx="69">
                  <c:v>2069</c:v>
                </c:pt>
                <c:pt idx="70">
                  <c:v>2070</c:v>
                </c:pt>
                <c:pt idx="71">
                  <c:v>2071</c:v>
                </c:pt>
                <c:pt idx="72">
                  <c:v>2072</c:v>
                </c:pt>
                <c:pt idx="73">
                  <c:v>2073</c:v>
                </c:pt>
                <c:pt idx="74">
                  <c:v>2074</c:v>
                </c:pt>
                <c:pt idx="75">
                  <c:v>2075</c:v>
                </c:pt>
                <c:pt idx="76">
                  <c:v>2076</c:v>
                </c:pt>
                <c:pt idx="77">
                  <c:v>2077</c:v>
                </c:pt>
                <c:pt idx="78">
                  <c:v>2078</c:v>
                </c:pt>
                <c:pt idx="79">
                  <c:v>2079</c:v>
                </c:pt>
                <c:pt idx="80">
                  <c:v>2080</c:v>
                </c:pt>
                <c:pt idx="81">
                  <c:v>2081</c:v>
                </c:pt>
                <c:pt idx="82">
                  <c:v>2082</c:v>
                </c:pt>
                <c:pt idx="83">
                  <c:v>2083</c:v>
                </c:pt>
                <c:pt idx="84">
                  <c:v>2084</c:v>
                </c:pt>
                <c:pt idx="85">
                  <c:v>2085</c:v>
                </c:pt>
                <c:pt idx="86">
                  <c:v>2086</c:v>
                </c:pt>
                <c:pt idx="87">
                  <c:v>2087</c:v>
                </c:pt>
                <c:pt idx="88">
                  <c:v>2088</c:v>
                </c:pt>
                <c:pt idx="89">
                  <c:v>2089</c:v>
                </c:pt>
                <c:pt idx="90">
                  <c:v>2090</c:v>
                </c:pt>
                <c:pt idx="91">
                  <c:v>2091</c:v>
                </c:pt>
                <c:pt idx="92">
                  <c:v>2092</c:v>
                </c:pt>
                <c:pt idx="93">
                  <c:v>2093</c:v>
                </c:pt>
                <c:pt idx="94">
                  <c:v>2094</c:v>
                </c:pt>
                <c:pt idx="95">
                  <c:v>2095</c:v>
                </c:pt>
                <c:pt idx="96">
                  <c:v>2096</c:v>
                </c:pt>
                <c:pt idx="97">
                  <c:v>2097</c:v>
                </c:pt>
                <c:pt idx="98">
                  <c:v>2098</c:v>
                </c:pt>
                <c:pt idx="99">
                  <c:v>2099</c:v>
                </c:pt>
                <c:pt idx="100">
                  <c:v>2100</c:v>
                </c:pt>
              </c:strCache>
            </c:strRef>
          </c:cat>
          <c:val>
            <c:numRef>
              <c:f>'Solow Model'!$H$10:$H$110</c:f>
              <c:numCache>
                <c:formatCode>General</c:formatCode>
                <c:ptCount val="101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0.00662270956011278</c:v>
                </c:pt>
                <c:pt idx="6">
                  <c:v>0.00632061586387257</c:v>
                </c:pt>
                <c:pt idx="7">
                  <c:v>0.00603578928209487</c:v>
                </c:pt>
                <c:pt idx="8">
                  <c:v>0.00576694197895372</c:v>
                </c:pt>
                <c:pt idx="9">
                  <c:v>0.00551290902597471</c:v>
                </c:pt>
                <c:pt idx="10">
                  <c:v>0.00527263407924825</c:v>
                </c:pt>
                <c:pt idx="11">
                  <c:v>0.00504515701367195</c:v>
                </c:pt>
                <c:pt idx="12">
                  <c:v>0.00482960320941938</c:v>
                </c:pt>
                <c:pt idx="13">
                  <c:v>0.00462517423886456</c:v>
                </c:pt>
                <c:pt idx="14">
                  <c:v>0.00443113974508127</c:v>
                </c:pt>
                <c:pt idx="15">
                  <c:v>0.00424683033786767</c:v>
                </c:pt>
                <c:pt idx="16">
                  <c:v>0.00407163136170033</c:v>
                </c:pt>
                <c:pt idx="17">
                  <c:v>0.0039049774133303</c:v>
                </c:pt>
                <c:pt idx="18">
                  <c:v>0.00374634750593785</c:v>
                </c:pt>
                <c:pt idx="19">
                  <c:v>0.00359526079264707</c:v>
                </c:pt>
                <c:pt idx="20">
                  <c:v>0.00345127277537276</c:v>
                </c:pt>
                <c:pt idx="21">
                  <c:v>0.00331397193595205</c:v>
                </c:pt>
                <c:pt idx="22">
                  <c:v>0.00318297673571036</c:v>
                </c:pt>
                <c:pt idx="23">
                  <c:v>0.00305793293729322</c:v>
                </c:pt>
                <c:pt idx="24">
                  <c:v>0.00293851120910747</c:v>
                </c:pt>
                <c:pt idx="25">
                  <c:v>0.00282440497818055</c:v>
                </c:pt>
                <c:pt idx="26">
                  <c:v>0.0027153285018919</c:v>
                </c:pt>
                <c:pt idx="27">
                  <c:v>0.00261101513298276</c:v>
                </c:pt>
                <c:pt idx="28">
                  <c:v>0.00251121575560717</c:v>
                </c:pt>
                <c:pt idx="29">
                  <c:v>0.00241569737306377</c:v>
                </c:pt>
                <c:pt idx="30">
                  <c:v>0.00232424183031142</c:v>
                </c:pt>
                <c:pt idx="31">
                  <c:v>0.00223664465648906</c:v>
                </c:pt>
                <c:pt idx="32">
                  <c:v>0.00215271401447679</c:v>
                </c:pt>
                <c:pt idx="33">
                  <c:v>0.00207226974612236</c:v>
                </c:pt>
                <c:pt idx="34">
                  <c:v>0.00199514250310113</c:v>
                </c:pt>
                <c:pt idx="35">
                  <c:v>0.00192117295457683</c:v>
                </c:pt>
                <c:pt idx="36">
                  <c:v>0.00185021106384669</c:v>
                </c:pt>
                <c:pt idx="37">
                  <c:v>0.00178211542705363</c:v>
                </c:pt>
                <c:pt idx="38">
                  <c:v>0.00171675266782589</c:v>
                </c:pt>
                <c:pt idx="39">
                  <c:v>0.0016539968823972</c:v>
                </c:pt>
                <c:pt idx="40">
                  <c:v>0.00159372913034657</c:v>
                </c:pt>
                <c:pt idx="41">
                  <c:v>0.00153583696663186</c:v>
                </c:pt>
                <c:pt idx="42">
                  <c:v>0.00148021401105536</c:v>
                </c:pt>
                <c:pt idx="43">
                  <c:v>0.00142675955169918</c:v>
                </c:pt>
                <c:pt idx="44">
                  <c:v>0.00137537817923297</c:v>
                </c:pt>
                <c:pt idx="45">
                  <c:v>0.00132597944932416</c:v>
                </c:pt>
                <c:pt idx="46">
                  <c:v>0.00127847757064003</c:v>
                </c:pt>
                <c:pt idx="47">
                  <c:v>0.0012327911162091</c:v>
                </c:pt>
                <c:pt idx="48">
                  <c:v>0.00118884275611073</c:v>
                </c:pt>
                <c:pt idx="49">
                  <c:v>0.00114655900966773</c:v>
                </c:pt>
                <c:pt idx="50">
                  <c:v>0.00110587001549748</c:v>
                </c:pt>
                <c:pt idx="51">
                  <c:v>0.00106670931792303</c:v>
                </c:pt>
                <c:pt idx="52">
                  <c:v>0.00102901366840307</c:v>
                </c:pt>
                <c:pt idx="53">
                  <c:v>0.000992722840744247</c:v>
                </c:pt>
                <c:pt idx="54">
                  <c:v>0.000957779458995358</c:v>
                </c:pt>
                <c:pt idx="55">
                  <c:v>0.000924128837007039</c:v>
                </c:pt>
                <c:pt idx="56">
                  <c:v>0.000891718828738966</c:v>
                </c:pt>
                <c:pt idx="57">
                  <c:v>0.00086049968847688</c:v>
                </c:pt>
                <c:pt idx="58">
                  <c:v>0.000830423940199986</c:v>
                </c:pt>
                <c:pt idx="59">
                  <c:v>0.00080144625539652</c:v>
                </c:pt>
                <c:pt idx="60">
                  <c:v>0.000773523338693783</c:v>
                </c:pt>
                <c:pt idx="61">
                  <c:v>0.000746613820723565</c:v>
                </c:pt>
                <c:pt idx="62">
                  <c:v>0.00072067815768193</c:v>
                </c:pt>
                <c:pt idx="63">
                  <c:v>0.000695678537104747</c:v>
                </c:pt>
                <c:pt idx="64">
                  <c:v>0.000671578789402776</c:v>
                </c:pt>
                <c:pt idx="65">
                  <c:v>0.000648344304751966</c:v>
                </c:pt>
                <c:pt idx="66">
                  <c:v>0.000625941954954044</c:v>
                </c:pt>
                <c:pt idx="67">
                  <c:v>0.000604340019926463</c:v>
                </c:pt>
                <c:pt idx="68">
                  <c:v>0.000583508118499094</c:v>
                </c:pt>
                <c:pt idx="69">
                  <c:v>0.000563417143220451</c:v>
                </c:pt>
                <c:pt idx="70">
                  <c:v>0.00054403919890612</c:v>
                </c:pt>
                <c:pt idx="71">
                  <c:v>0.000525347544677414</c:v>
                </c:pt>
                <c:pt idx="72">
                  <c:v>0.000507316539254724</c:v>
                </c:pt>
                <c:pt idx="73">
                  <c:v>0.000489921589299238</c:v>
                </c:pt>
                <c:pt idx="74">
                  <c:v>0.000473139100595596</c:v>
                </c:pt>
                <c:pt idx="75">
                  <c:v>0.000456946431901676</c:v>
                </c:pt>
                <c:pt idx="76">
                  <c:v>0.000441321851288466</c:v>
                </c:pt>
                <c:pt idx="77">
                  <c:v>0.000426244494816306</c:v>
                </c:pt>
                <c:pt idx="78">
                  <c:v>0.000411694327400269</c:v>
                </c:pt>
                <c:pt idx="79">
                  <c:v>0.000397652105729593</c:v>
                </c:pt>
                <c:pt idx="80">
                  <c:v>0.000384099343114744</c:v>
                </c:pt>
                <c:pt idx="81">
                  <c:v>0.000371018276145956</c:v>
                </c:pt>
                <c:pt idx="82">
                  <c:v>0.000358391833052497</c:v>
                </c:pt>
                <c:pt idx="83">
                  <c:v>0.000346203603662793</c:v>
                </c:pt>
                <c:pt idx="84">
                  <c:v>0.00033443781087162</c:v>
                </c:pt>
                <c:pt idx="85">
                  <c:v>0.000323079283523004</c:v>
                </c:pt>
                <c:pt idx="86">
                  <c:v>0.000312113430630123</c:v>
                </c:pt>
                <c:pt idx="87">
                  <c:v>0.000301526216855061</c:v>
                </c:pt>
                <c:pt idx="88">
                  <c:v>0.000291304139173608</c:v>
                </c:pt>
                <c:pt idx="89">
                  <c:v>0.000281434204662789</c:v>
                </c:pt>
                <c:pt idx="90">
                  <c:v>0.000271903909345164</c:v>
                </c:pt>
                <c:pt idx="91">
                  <c:v>0.00026270121803233</c:v>
                </c:pt>
                <c:pt idx="92">
                  <c:v>0.000253814545113875</c:v>
                </c:pt>
                <c:pt idx="93">
                  <c:v>0.000245232736238697</c:v>
                </c:pt>
                <c:pt idx="94">
                  <c:v>0.000236945050840982</c:v>
                </c:pt>
                <c:pt idx="95">
                  <c:v>0.000228941145467606</c:v>
                </c:pt>
                <c:pt idx="96">
                  <c:v>0.000221211057861274</c:v>
                </c:pt>
                <c:pt idx="97">
                  <c:v>0.000213745191762542</c:v>
                </c:pt>
                <c:pt idx="98">
                  <c:v>0.000206534302391871</c:v>
                </c:pt>
                <c:pt idx="99">
                  <c:v>0.000199569482576972</c:v>
                </c:pt>
                <c:pt idx="100">
                  <c:v>0.000192842149491936</c:v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0"/>
        <c:axId val="57412456"/>
        <c:axId val="8466441"/>
      </c:lineChart>
      <c:catAx>
        <c:axId val="574124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60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lang="en-US" sz="900" spc="-1" strike="noStrike">
                <a:solidFill>
                  <a:srgbClr val="595959"/>
                </a:solidFill>
                <a:latin typeface="Arial"/>
                <a:ea typeface="Arial"/>
              </a:defRPr>
            </a:pPr>
          </a:p>
        </c:txPr>
        <c:crossAx val="8466441"/>
        <c:crosses val="autoZero"/>
        <c:auto val="1"/>
        <c:lblAlgn val="ctr"/>
        <c:lblOffset val="100"/>
        <c:noMultiLvlLbl val="0"/>
      </c:catAx>
      <c:valAx>
        <c:axId val="8466441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0.0%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lang="en-US" sz="900" spc="-1" strike="noStrike">
                <a:solidFill>
                  <a:srgbClr val="595959"/>
                </a:solidFill>
                <a:latin typeface="Arial"/>
                <a:ea typeface="Arial"/>
              </a:defRPr>
            </a:pPr>
          </a:p>
        </c:txPr>
        <c:crossAx val="57412456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</c:chart>
  <c:spPr>
    <a:solidFill>
      <a:srgbClr val="ffffff"/>
    </a:solidFill>
    <a:ln w="12600">
      <a:solidFill>
        <a:srgbClr val="000000"/>
      </a:solidFill>
      <a:round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12</xdr:col>
      <xdr:colOff>204840</xdr:colOff>
      <xdr:row>8</xdr:row>
      <xdr:rowOff>19800</xdr:rowOff>
    </xdr:from>
    <xdr:to>
      <xdr:col>16</xdr:col>
      <xdr:colOff>812520</xdr:colOff>
      <xdr:row>21</xdr:row>
      <xdr:rowOff>185760</xdr:rowOff>
    </xdr:to>
    <xdr:graphicFrame>
      <xdr:nvGraphicFramePr>
        <xdr:cNvPr id="0" name="Chart 1"/>
        <xdr:cNvGraphicFramePr/>
      </xdr:nvGraphicFramePr>
      <xdr:xfrm>
        <a:off x="11045520" y="1620000"/>
        <a:ext cx="4704480" cy="27662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12</xdr:col>
      <xdr:colOff>228960</xdr:colOff>
      <xdr:row>23</xdr:row>
      <xdr:rowOff>68040</xdr:rowOff>
    </xdr:from>
    <xdr:to>
      <xdr:col>16</xdr:col>
      <xdr:colOff>836640</xdr:colOff>
      <xdr:row>37</xdr:row>
      <xdr:rowOff>33840</xdr:rowOff>
    </xdr:to>
    <xdr:graphicFrame>
      <xdr:nvGraphicFramePr>
        <xdr:cNvPr id="1" name="Chart 2"/>
        <xdr:cNvGraphicFramePr/>
      </xdr:nvGraphicFramePr>
      <xdr:xfrm>
        <a:off x="11069640" y="4668480"/>
        <a:ext cx="4704480" cy="27662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worksheets/_rels/sheet2.xml.rels><?xml version="1.0" encoding="UTF-8"?>
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Q20"/>
  <sheetViews>
    <sheetView showFormulas="false" showGridLines="true" showRowColHeaders="true" showZeros="true" rightToLeft="false" tabSelected="true" showOutlineSymbols="true" defaultGridColor="true" view="normal" topLeftCell="A1" colorId="64" zoomScale="120" zoomScaleNormal="120" zoomScalePageLayoutView="100" workbookViewId="0">
      <selection pane="topLeft" activeCell="B8" activeCellId="0" sqref="B8"/>
    </sheetView>
  </sheetViews>
  <sheetFormatPr defaultColWidth="11.58984375" defaultRowHeight="12.8" zeroHeight="false" outlineLevelRow="0" outlineLevelCol="0"/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customFormat="false" ht="1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customFormat="false" ht="15" hidden="false" customHeight="false" outlineLevel="0" collapsed="false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customFormat="false" ht="15" hidden="false" customHeight="false" outlineLevel="0" collapsed="false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customFormat="false" ht="15" hidden="false" customHeight="false" outlineLevel="0" collapsed="false">
      <c r="A6" s="1"/>
      <c r="B6" s="2" t="s">
        <v>0</v>
      </c>
      <c r="C6" s="2"/>
      <c r="D6" s="2"/>
      <c r="E6" s="2"/>
      <c r="F6" s="2"/>
      <c r="G6" s="2"/>
      <c r="H6" s="2"/>
      <c r="I6" s="2"/>
      <c r="J6" s="2"/>
      <c r="K6" s="2"/>
      <c r="L6" s="1"/>
      <c r="M6" s="1"/>
      <c r="N6" s="1"/>
      <c r="O6" s="1"/>
      <c r="P6" s="1"/>
      <c r="Q6" s="1"/>
    </row>
    <row r="7" customFormat="false" ht="15" hidden="false" customHeight="false" outlineLevel="0" collapsed="false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customFormat="false" ht="15" hidden="false" customHeight="false" outlineLevel="0" collapsed="false">
      <c r="A8" s="1"/>
      <c r="B8" s="1" t="s">
        <v>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customFormat="false" ht="15" hidden="false" customHeight="false" outlineLevel="0" collapsed="false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customFormat="false" ht="15" hidden="false" customHeight="false" outlineLevel="0" collapsed="false">
      <c r="A10" s="1"/>
      <c r="B10" s="1" t="s">
        <v>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customFormat="false" ht="15" hidden="false" customHeight="false" outlineLevel="0" collapsed="false">
      <c r="A11" s="1"/>
      <c r="B11" s="1" t="s">
        <v>3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customFormat="false" ht="15" hidden="false" customHeight="false" outlineLevel="0" collapsed="false">
      <c r="A12" s="1"/>
      <c r="B12" s="1" t="s">
        <v>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customFormat="false" ht="15" hidden="false" customHeight="false" outlineLevel="0" collapsed="false">
      <c r="A14" s="1"/>
      <c r="B14" s="1" t="s">
        <v>5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customFormat="false" ht="15" hidden="false" customHeight="false" outlineLevel="0" collapsed="false">
      <c r="A15" s="1"/>
      <c r="B15" s="1" t="s">
        <v>6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customFormat="false" ht="15" hidden="false" customHeight="false" outlineLevel="0" collapsed="false">
      <c r="A16" s="1"/>
      <c r="B16" s="1" t="s">
        <v>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customFormat="false" ht="15" hidden="false" customHeight="false" outlineLevel="0" collapsed="false">
      <c r="A17" s="1"/>
      <c r="B17" s="1" t="s">
        <v>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customFormat="false" ht="15" hidden="false" customHeight="false" outlineLevel="0" collapsed="false">
      <c r="A18" s="1"/>
      <c r="B18" s="1" t="s">
        <v>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customFormat="false" ht="15" hidden="false" customHeight="false" outlineLevel="0" collapsed="false">
      <c r="A20" s="1"/>
      <c r="B20" s="1" t="s">
        <v>10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</sheetData>
  <mergeCells count="1">
    <mergeCell ref="B6:K6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N1008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E4" activeCellId="0" sqref="E4"/>
    </sheetView>
  </sheetViews>
  <sheetFormatPr defaultColWidth="14.53515625" defaultRowHeight="15.75" zeroHeight="false" outlineLevelRow="0" outlineLevelCol="0"/>
  <cols>
    <col collapsed="false" customWidth="true" hidden="false" outlineLevel="0" max="1" min="1" style="0" width="8.44"/>
    <col collapsed="false" customWidth="true" hidden="false" outlineLevel="0" max="8" min="2" style="0" width="15.8"/>
    <col collapsed="false" customWidth="true" hidden="false" outlineLevel="0" max="9" min="9" style="0" width="2.77"/>
    <col collapsed="false" customWidth="true" hidden="false" outlineLevel="0" max="12" min="12" style="0" width="2.77"/>
  </cols>
  <sheetData>
    <row r="1" customFormat="false" ht="15.75" hidden="false" customHeight="true" outlineLevel="0" collapsed="false">
      <c r="A1" s="3"/>
      <c r="B1" s="3"/>
      <c r="C1" s="3"/>
      <c r="D1" s="3"/>
      <c r="E1" s="4" t="s">
        <v>11</v>
      </c>
      <c r="F1" s="4"/>
      <c r="G1" s="4"/>
      <c r="H1" s="4"/>
      <c r="I1" s="5"/>
      <c r="J1" s="6" t="s">
        <v>12</v>
      </c>
      <c r="K1" s="6"/>
      <c r="M1" s="6" t="s">
        <v>13</v>
      </c>
      <c r="N1" s="6"/>
    </row>
    <row r="2" customFormat="false" ht="15.75" hidden="false" customHeight="true" outlineLevel="0" collapsed="false">
      <c r="A2" s="3"/>
      <c r="B2" s="3"/>
      <c r="C2" s="3"/>
      <c r="D2" s="3"/>
      <c r="E2" s="7" t="s">
        <v>14</v>
      </c>
      <c r="F2" s="8" t="s">
        <v>15</v>
      </c>
      <c r="G2" s="9" t="s">
        <v>16</v>
      </c>
      <c r="H2" s="9" t="s">
        <v>17</v>
      </c>
      <c r="I2" s="5"/>
      <c r="J2" s="9" t="s">
        <v>18</v>
      </c>
      <c r="K2" s="8" t="s">
        <v>19</v>
      </c>
      <c r="M2" s="9" t="s">
        <v>20</v>
      </c>
      <c r="N2" s="8" t="s">
        <v>21</v>
      </c>
    </row>
    <row r="3" customFormat="false" ht="15.75" hidden="false" customHeight="true" outlineLevel="0" collapsed="false">
      <c r="A3" s="3"/>
      <c r="B3" s="3"/>
      <c r="C3" s="3"/>
      <c r="D3" s="3"/>
      <c r="E3" s="10" t="n">
        <f aca="false">1</f>
        <v>1</v>
      </c>
      <c r="F3" s="11" t="n">
        <v>0.05</v>
      </c>
      <c r="G3" s="11" t="n">
        <v>0.25</v>
      </c>
      <c r="H3" s="11" t="n">
        <v>0</v>
      </c>
      <c r="I3" s="5"/>
      <c r="J3" s="12" t="n">
        <f aca="false">M3</f>
        <v>11.180339887499</v>
      </c>
      <c r="K3" s="12" t="n">
        <f aca="false">1</f>
        <v>1</v>
      </c>
      <c r="M3" s="10" t="n">
        <f aca="false">((G3*E3)/(H3+F3))^(3/2)</f>
        <v>11.180339887499</v>
      </c>
      <c r="N3" s="10" t="n">
        <f aca="false">E3*M3^(1/3)</f>
        <v>2.23606797749979</v>
      </c>
    </row>
    <row r="5" customFormat="false" ht="15.75" hidden="false" customHeight="true" outlineLevel="0" collapsed="false">
      <c r="E5" s="13" t="s">
        <v>22</v>
      </c>
      <c r="F5" s="13"/>
      <c r="G5" s="13"/>
      <c r="H5" s="13"/>
      <c r="M5" s="6" t="s">
        <v>23</v>
      </c>
      <c r="N5" s="6"/>
    </row>
    <row r="6" customFormat="false" ht="15.75" hidden="false" customHeight="true" outlineLevel="0" collapsed="false">
      <c r="E6" s="7" t="s">
        <v>14</v>
      </c>
      <c r="F6" s="8" t="s">
        <v>15</v>
      </c>
      <c r="G6" s="9" t="s">
        <v>16</v>
      </c>
      <c r="H6" s="9" t="s">
        <v>17</v>
      </c>
      <c r="M6" s="9" t="s">
        <v>24</v>
      </c>
      <c r="N6" s="8" t="s">
        <v>25</v>
      </c>
    </row>
    <row r="7" customFormat="false" ht="15.75" hidden="false" customHeight="true" outlineLevel="0" collapsed="false">
      <c r="E7" s="12" t="n">
        <v>1</v>
      </c>
      <c r="F7" s="14" t="n">
        <v>0.05</v>
      </c>
      <c r="G7" s="14" t="n">
        <v>0.35</v>
      </c>
      <c r="H7" s="14" t="n">
        <v>0</v>
      </c>
      <c r="M7" s="10" t="n">
        <f aca="false">((G7*E7)/(H7+F7))^(3/2)</f>
        <v>18.5202591774521</v>
      </c>
      <c r="N7" s="10" t="n">
        <f aca="false">E7*M7^(1/3)</f>
        <v>2.64575131106459</v>
      </c>
    </row>
    <row r="8" customFormat="false" ht="15.75" hidden="false" customHeight="true" outlineLevel="0" collapsed="false">
      <c r="A8" s="3"/>
      <c r="B8" s="3"/>
      <c r="C8" s="3"/>
      <c r="D8" s="3"/>
      <c r="E8" s="3"/>
      <c r="F8" s="5"/>
      <c r="G8" s="5"/>
      <c r="H8" s="5"/>
      <c r="I8" s="5"/>
      <c r="J8" s="5"/>
    </row>
    <row r="9" customFormat="false" ht="15.75" hidden="false" customHeight="true" outlineLevel="0" collapsed="false">
      <c r="A9" s="15" t="s">
        <v>26</v>
      </c>
      <c r="B9" s="15" t="s">
        <v>27</v>
      </c>
      <c r="C9" s="15" t="s">
        <v>28</v>
      </c>
      <c r="D9" s="15" t="s">
        <v>29</v>
      </c>
      <c r="E9" s="16" t="s">
        <v>30</v>
      </c>
      <c r="F9" s="16" t="s">
        <v>31</v>
      </c>
      <c r="G9" s="16" t="s">
        <v>32</v>
      </c>
      <c r="H9" s="16" t="s">
        <v>33</v>
      </c>
      <c r="J9" s="16" t="s">
        <v>34</v>
      </c>
      <c r="K9" s="17" t="s">
        <v>35</v>
      </c>
    </row>
    <row r="10" customFormat="false" ht="15.75" hidden="false" customHeight="true" outlineLevel="0" collapsed="false">
      <c r="A10" s="18" t="n">
        <v>2000</v>
      </c>
      <c r="B10" s="19" t="n">
        <f aca="false">$K$3</f>
        <v>1</v>
      </c>
      <c r="C10" s="19" t="n">
        <f aca="false">E10*B10</f>
        <v>11.180339887499</v>
      </c>
      <c r="D10" s="19" t="n">
        <f aca="false">F10*B10</f>
        <v>2.23606797749979</v>
      </c>
      <c r="E10" s="10" t="n">
        <f aca="false">J3</f>
        <v>11.180339887499</v>
      </c>
      <c r="F10" s="10" t="n">
        <f aca="false">$E$3*E10^(1/3)</f>
        <v>2.23606797749979</v>
      </c>
      <c r="G10" s="20"/>
      <c r="H10" s="20"/>
      <c r="J10" s="10" t="n">
        <f aca="false">100*E10/$E$10</f>
        <v>100</v>
      </c>
      <c r="K10" s="21" t="n">
        <f aca="false">100*F10/$F$10</f>
        <v>100</v>
      </c>
    </row>
    <row r="11" customFormat="false" ht="15.75" hidden="false" customHeight="true" outlineLevel="0" collapsed="false">
      <c r="A11" s="18" t="n">
        <v>2001</v>
      </c>
      <c r="B11" s="19" t="n">
        <f aca="false">B10*(1+$H$3)</f>
        <v>1</v>
      </c>
      <c r="C11" s="19" t="n">
        <f aca="false">E11*B11</f>
        <v>11.180339887499</v>
      </c>
      <c r="D11" s="19" t="n">
        <f aca="false">F11*B11</f>
        <v>2.23606797749979</v>
      </c>
      <c r="E11" s="10" t="n">
        <f aca="false">$G$3*F10+(1-$F$3-$H$3)*E10</f>
        <v>11.180339887499</v>
      </c>
      <c r="F11" s="10" t="n">
        <f aca="false">$E$3*E11^(1/3)</f>
        <v>2.23606797749979</v>
      </c>
      <c r="G11" s="22" t="n">
        <f aca="false">(E11-E10)/E10</f>
        <v>0</v>
      </c>
      <c r="H11" s="22" t="n">
        <f aca="false">(F11-F10)/F10</f>
        <v>0</v>
      </c>
      <c r="J11" s="10" t="n">
        <f aca="false">100*E11/$E$10</f>
        <v>100</v>
      </c>
      <c r="K11" s="21" t="n">
        <f aca="false">100*F11/$F$10</f>
        <v>100</v>
      </c>
    </row>
    <row r="12" customFormat="false" ht="15.75" hidden="false" customHeight="true" outlineLevel="0" collapsed="false">
      <c r="A12" s="18" t="n">
        <f aca="false">A11+1</f>
        <v>2002</v>
      </c>
      <c r="B12" s="19" t="n">
        <f aca="false">B11*(1+$H$3)</f>
        <v>1</v>
      </c>
      <c r="C12" s="19" t="n">
        <f aca="false">E12*B12</f>
        <v>11.180339887499</v>
      </c>
      <c r="D12" s="19" t="n">
        <f aca="false">F12*B12</f>
        <v>2.23606797749979</v>
      </c>
      <c r="E12" s="10" t="n">
        <f aca="false">$G$3*F11+(1-$F$3-$H$3)*E11</f>
        <v>11.180339887499</v>
      </c>
      <c r="F12" s="10" t="n">
        <f aca="false">$E$3*E12^(1/3)</f>
        <v>2.23606797749979</v>
      </c>
      <c r="G12" s="22" t="n">
        <f aca="false">(E12-E11)/E11</f>
        <v>0</v>
      </c>
      <c r="H12" s="22" t="n">
        <f aca="false">(F12-F11)/F11</f>
        <v>0</v>
      </c>
      <c r="J12" s="10" t="n">
        <f aca="false">100*E12/$E$10</f>
        <v>100</v>
      </c>
      <c r="K12" s="21" t="n">
        <f aca="false">100*F12/$F$10</f>
        <v>100</v>
      </c>
    </row>
    <row r="13" customFormat="false" ht="15.75" hidden="false" customHeight="true" outlineLevel="0" collapsed="false">
      <c r="A13" s="18" t="n">
        <f aca="false">A12+1</f>
        <v>2003</v>
      </c>
      <c r="B13" s="19" t="n">
        <f aca="false">B12*(1+$H$3)</f>
        <v>1</v>
      </c>
      <c r="C13" s="19" t="n">
        <f aca="false">E13*B13</f>
        <v>11.180339887499</v>
      </c>
      <c r="D13" s="19" t="n">
        <f aca="false">F13*B13</f>
        <v>2.23606797749979</v>
      </c>
      <c r="E13" s="10" t="n">
        <f aca="false">$G$3*F12+(1-$F$3-$H$3)*E12</f>
        <v>11.180339887499</v>
      </c>
      <c r="F13" s="10" t="n">
        <f aca="false">$E$3*E13^(1/3)</f>
        <v>2.23606797749979</v>
      </c>
      <c r="G13" s="22" t="n">
        <f aca="false">(E13-E12)/E12</f>
        <v>0</v>
      </c>
      <c r="H13" s="22" t="n">
        <f aca="false">(F13-F12)/F12</f>
        <v>0</v>
      </c>
      <c r="J13" s="10" t="n">
        <f aca="false">100*E13/$E$10</f>
        <v>100</v>
      </c>
      <c r="K13" s="21" t="n">
        <f aca="false">100*F13/$F$10</f>
        <v>100</v>
      </c>
    </row>
    <row r="14" customFormat="false" ht="15.75" hidden="false" customHeight="true" outlineLevel="0" collapsed="false">
      <c r="A14" s="18" t="n">
        <f aca="false">A13+1</f>
        <v>2004</v>
      </c>
      <c r="B14" s="19" t="n">
        <f aca="false">B13*(1+$H$3)</f>
        <v>1</v>
      </c>
      <c r="C14" s="19" t="n">
        <f aca="false">E14*B14</f>
        <v>11.180339887499</v>
      </c>
      <c r="D14" s="19" t="n">
        <f aca="false">F14*B14</f>
        <v>2.23606797749979</v>
      </c>
      <c r="E14" s="10" t="n">
        <f aca="false">$G$3*F13+(1-$F$3-$H$3)*E13</f>
        <v>11.180339887499</v>
      </c>
      <c r="F14" s="10" t="n">
        <f aca="false">$E$3*E14^(1/3)</f>
        <v>2.23606797749979</v>
      </c>
      <c r="G14" s="22" t="n">
        <f aca="false">(E14-E13)/E13</f>
        <v>0</v>
      </c>
      <c r="H14" s="22" t="n">
        <f aca="false">(F14-F13)/F13</f>
        <v>0</v>
      </c>
      <c r="J14" s="10" t="n">
        <f aca="false">100*E14/$E$10</f>
        <v>100</v>
      </c>
      <c r="K14" s="21" t="n">
        <f aca="false">100*F14/$F$10</f>
        <v>100</v>
      </c>
    </row>
    <row r="15" customFormat="false" ht="15.75" hidden="false" customHeight="true" outlineLevel="0" collapsed="false">
      <c r="A15" s="23" t="n">
        <f aca="false">A14+1</f>
        <v>2005</v>
      </c>
      <c r="B15" s="24" t="n">
        <f aca="false">B14*(1+$H$7)</f>
        <v>1</v>
      </c>
      <c r="C15" s="24" t="n">
        <f aca="false">E15*B15</f>
        <v>11.4039466852489</v>
      </c>
      <c r="D15" s="24" t="n">
        <f aca="false">F15*B15</f>
        <v>2.25087680627144</v>
      </c>
      <c r="E15" s="25" t="n">
        <f aca="false">$G$7*F14+(1-$F$7-$H$7)*E14</f>
        <v>11.4039466852489</v>
      </c>
      <c r="F15" s="25" t="n">
        <f aca="false">$E$7*E15^(1/3)</f>
        <v>2.25087680627144</v>
      </c>
      <c r="G15" s="26" t="n">
        <f aca="false">(E15-E14)/E14</f>
        <v>0.02</v>
      </c>
      <c r="H15" s="26" t="n">
        <f aca="false">(F15-F14)/F14</f>
        <v>0.00662270956011278</v>
      </c>
      <c r="J15" s="10" t="n">
        <f aca="false">100*E15/$E$10</f>
        <v>102</v>
      </c>
      <c r="K15" s="21" t="n">
        <f aca="false">100*F15/$F$10</f>
        <v>100.662270956011</v>
      </c>
    </row>
    <row r="16" customFormat="false" ht="15.75" hidden="false" customHeight="true" outlineLevel="0" collapsed="false">
      <c r="A16" s="18" t="n">
        <f aca="false">A15+1</f>
        <v>2006</v>
      </c>
      <c r="B16" s="19" t="n">
        <f aca="false">B15*(1+$H$7)</f>
        <v>1</v>
      </c>
      <c r="C16" s="19" t="n">
        <f aca="false">E16*B16</f>
        <v>11.6215562331815</v>
      </c>
      <c r="D16" s="19" t="n">
        <f aca="false">F16*B16</f>
        <v>2.26510373392078</v>
      </c>
      <c r="E16" s="10" t="n">
        <f aca="false">$G$7*F15+(1-$F$7-$H$7)*E15</f>
        <v>11.6215562331815</v>
      </c>
      <c r="F16" s="10" t="n">
        <f aca="false">$E$7*E16^(1/3)</f>
        <v>2.26510373392078</v>
      </c>
      <c r="G16" s="22" t="n">
        <f aca="false">(E16-E15)/E15</f>
        <v>0.019081950656086</v>
      </c>
      <c r="H16" s="22" t="n">
        <f aca="false">(F16-F15)/F15</f>
        <v>0.00632061586387257</v>
      </c>
      <c r="J16" s="10" t="n">
        <f aca="false">100*E16/$E$10</f>
        <v>103.946358966921</v>
      </c>
      <c r="K16" s="21" t="n">
        <f aca="false">100*F16/$F$10</f>
        <v>101.298518502709</v>
      </c>
    </row>
    <row r="17" customFormat="false" ht="15.75" hidden="false" customHeight="true" outlineLevel="0" collapsed="false">
      <c r="A17" s="18" t="n">
        <f aca="false">A16+1</f>
        <v>2007</v>
      </c>
      <c r="B17" s="19" t="n">
        <f aca="false">B16*(1+$H$7)</f>
        <v>1</v>
      </c>
      <c r="C17" s="19" t="n">
        <f aca="false">E17*B17</f>
        <v>11.8332647283947</v>
      </c>
      <c r="D17" s="19" t="n">
        <f aca="false">F17*B17</f>
        <v>2.27877542276081</v>
      </c>
      <c r="E17" s="10" t="n">
        <f aca="false">$G$7*F16+(1-$F$7-$H$7)*E16</f>
        <v>11.8332647283947</v>
      </c>
      <c r="F17" s="10" t="n">
        <f aca="false">$E$7*E17^(1/3)</f>
        <v>2.27877542276081</v>
      </c>
      <c r="G17" s="22" t="n">
        <f aca="false">(E17-E16)/E16</f>
        <v>0.0182168799914021</v>
      </c>
      <c r="H17" s="22" t="n">
        <f aca="false">(F17-F16)/F16</f>
        <v>0.00603578928209487</v>
      </c>
      <c r="J17" s="10" t="n">
        <f aca="false">100*E17/$E$10</f>
        <v>105.839937313764</v>
      </c>
      <c r="K17" s="21" t="n">
        <f aca="false">100*F17/$F$10</f>
        <v>101.90993501498</v>
      </c>
    </row>
    <row r="18" customFormat="false" ht="15.75" hidden="false" customHeight="true" outlineLevel="0" collapsed="false">
      <c r="A18" s="18" t="n">
        <f aca="false">A17+1</f>
        <v>2008</v>
      </c>
      <c r="B18" s="19" t="n">
        <f aca="false">B17*(1+$H$7)</f>
        <v>1</v>
      </c>
      <c r="C18" s="19" t="n">
        <f aca="false">E18*B18</f>
        <v>12.0391728899412</v>
      </c>
      <c r="D18" s="19" t="n">
        <f aca="false">F18*B18</f>
        <v>2.29191698840694</v>
      </c>
      <c r="E18" s="10" t="n">
        <f aca="false">$G$7*F17+(1-$F$7-$H$7)*E17</f>
        <v>12.0391728899412</v>
      </c>
      <c r="F18" s="10" t="n">
        <f aca="false">$E$7*E18^(1/3)</f>
        <v>2.29191698840694</v>
      </c>
      <c r="G18" s="22" t="n">
        <f aca="false">(E18-E17)/E17</f>
        <v>0.0174007905909906</v>
      </c>
      <c r="H18" s="22" t="n">
        <f aca="false">(F18-F17)/F17</f>
        <v>0.00576694197895372</v>
      </c>
      <c r="J18" s="10" t="n">
        <f aca="false">100*E18/$E$10</f>
        <v>107.681635899125</v>
      </c>
      <c r="K18" s="21" t="n">
        <f aca="false">100*F18/$F$10</f>
        <v>102.49764369729</v>
      </c>
    </row>
    <row r="19" customFormat="false" ht="15.75" hidden="false" customHeight="true" outlineLevel="0" collapsed="false">
      <c r="A19" s="18" t="n">
        <f aca="false">A18+1</f>
        <v>2009</v>
      </c>
      <c r="B19" s="19" t="n">
        <f aca="false">B18*(1+$H$7)</f>
        <v>1</v>
      </c>
      <c r="C19" s="19" t="n">
        <f aca="false">E19*B19</f>
        <v>12.2393851913866</v>
      </c>
      <c r="D19" s="19" t="n">
        <f aca="false">F19*B19</f>
        <v>2.30455211825911</v>
      </c>
      <c r="E19" s="10" t="n">
        <f aca="false">$G$7*F18+(1-$F$7-$H$7)*E18</f>
        <v>12.2393851913866</v>
      </c>
      <c r="F19" s="10" t="n">
        <f aca="false">$E$7*E19^(1/3)</f>
        <v>2.30455211825911</v>
      </c>
      <c r="G19" s="22" t="n">
        <f aca="false">(E19-E18)/E18</f>
        <v>0.0166300711249562</v>
      </c>
      <c r="H19" s="22" t="n">
        <f aca="false">(F19-F18)/F18</f>
        <v>0.00551290902597471</v>
      </c>
      <c r="J19" s="10" t="n">
        <f aca="false">100*E19/$E$10</f>
        <v>109.472389162979</v>
      </c>
      <c r="K19" s="21" t="n">
        <f aca="false">100*F19/$F$10</f>
        <v>103.06270388237</v>
      </c>
    </row>
    <row r="20" customFormat="false" ht="15.75" hidden="false" customHeight="true" outlineLevel="0" collapsed="false">
      <c r="A20" s="18" t="n">
        <f aca="false">A19+1</f>
        <v>2010</v>
      </c>
      <c r="B20" s="19" t="n">
        <f aca="false">B19*(1+$H$7)</f>
        <v>1</v>
      </c>
      <c r="C20" s="19" t="n">
        <f aca="false">E20*B20</f>
        <v>12.434009173208</v>
      </c>
      <c r="D20" s="19" t="n">
        <f aca="false">F20*B20</f>
        <v>2.31670317829525</v>
      </c>
      <c r="E20" s="10" t="n">
        <f aca="false">$G$7*F19+(1-$F$7-$H$7)*E19</f>
        <v>12.434009173208</v>
      </c>
      <c r="F20" s="10" t="n">
        <f aca="false">$E$7*E20^(1/3)</f>
        <v>2.31670317829525</v>
      </c>
      <c r="G20" s="22" t="n">
        <f aca="false">(E20-E19)/E19</f>
        <v>0.0159014508309066</v>
      </c>
      <c r="H20" s="22" t="n">
        <f aca="false">(F20-F19)/F19</f>
        <v>0.00527263407924825</v>
      </c>
      <c r="J20" s="10" t="n">
        <f aca="false">100*E20/$E$10</f>
        <v>111.213158976596</v>
      </c>
      <c r="K20" s="21" t="n">
        <f aca="false">100*F20/$F$10</f>
        <v>103.60611580716</v>
      </c>
    </row>
    <row r="21" customFormat="false" ht="15.75" hidden="false" customHeight="true" outlineLevel="0" collapsed="false">
      <c r="A21" s="18" t="n">
        <f aca="false">A20+1</f>
        <v>2011</v>
      </c>
      <c r="B21" s="19" t="n">
        <f aca="false">B20*(1+$H$7)</f>
        <v>1</v>
      </c>
      <c r="C21" s="19" t="n">
        <f aca="false">E21*B21</f>
        <v>12.6231548269509</v>
      </c>
      <c r="D21" s="19" t="n">
        <f aca="false">F21*B21</f>
        <v>2.32839130958382</v>
      </c>
      <c r="E21" s="10" t="n">
        <f aca="false">$G$7*F20+(1-$F$7-$H$7)*E20</f>
        <v>12.6231548269509</v>
      </c>
      <c r="F21" s="10" t="n">
        <f aca="false">$E$7*E21^(1/3)</f>
        <v>2.32839130958382</v>
      </c>
      <c r="G21" s="22" t="n">
        <f aca="false">(E21-E20)/E20</f>
        <v>0.015211960286349</v>
      </c>
      <c r="H21" s="22" t="n">
        <f aca="false">(F21-F20)/F20</f>
        <v>0.00504515701367195</v>
      </c>
      <c r="J21" s="10" t="n">
        <f aca="false">100*E21/$E$10</f>
        <v>112.904929134267</v>
      </c>
      <c r="K21" s="21" t="n">
        <f aca="false">100*F21/$F$10</f>
        <v>104.128824928984</v>
      </c>
    </row>
    <row r="22" customFormat="false" ht="15.75" hidden="false" customHeight="true" outlineLevel="0" collapsed="false">
      <c r="A22" s="18" t="n">
        <f aca="false">A21+1</f>
        <v>2012</v>
      </c>
      <c r="B22" s="19" t="n">
        <f aca="false">B21*(1+$H$7)</f>
        <v>1</v>
      </c>
      <c r="C22" s="19" t="n">
        <f aca="false">E22*B22</f>
        <v>12.8069340439577</v>
      </c>
      <c r="D22" s="19" t="n">
        <f aca="false">F22*B22</f>
        <v>2.33963651572537</v>
      </c>
      <c r="E22" s="10" t="n">
        <f aca="false">$G$7*F21+(1-$F$7-$H$7)*E21</f>
        <v>12.8069340439577</v>
      </c>
      <c r="F22" s="10" t="n">
        <f aca="false">$E$7*E22^(1/3)</f>
        <v>2.33963651572537</v>
      </c>
      <c r="G22" s="22" t="n">
        <f aca="false">(E22-E21)/E21</f>
        <v>0.0145588974805583</v>
      </c>
      <c r="H22" s="22" t="n">
        <f aca="false">(F22-F21)/F21</f>
        <v>0.00482960320941938</v>
      </c>
      <c r="J22" s="10" t="n">
        <f aca="false">100*E22/$E$10</f>
        <v>114.548700422583</v>
      </c>
      <c r="K22" s="21" t="n">
        <f aca="false">100*F22/$F$10</f>
        <v>104.631725836054</v>
      </c>
    </row>
    <row r="23" customFormat="false" ht="15.75" hidden="false" customHeight="true" outlineLevel="0" collapsed="false">
      <c r="A23" s="18" t="n">
        <f aca="false">A22+1</f>
        <v>2013</v>
      </c>
      <c r="B23" s="19" t="n">
        <f aca="false">B22*(1+$H$7)</f>
        <v>1</v>
      </c>
      <c r="C23" s="19" t="n">
        <f aca="false">E23*B23</f>
        <v>12.9854601222637</v>
      </c>
      <c r="D23" s="19" t="n">
        <f aca="false">F23*B23</f>
        <v>2.35045774226621</v>
      </c>
      <c r="E23" s="10" t="n">
        <f aca="false">$G$7*F22+(1-$F$7-$H$7)*E22</f>
        <v>12.9854601222637</v>
      </c>
      <c r="F23" s="10" t="n">
        <f aca="false">$E$7*E23^(1/3)</f>
        <v>2.35045774226621</v>
      </c>
      <c r="G23" s="22" t="n">
        <f aca="false">(E23-E22)/E22</f>
        <v>0.0139397983696359</v>
      </c>
      <c r="H23" s="22" t="n">
        <f aca="false">(F23-F22)/F22</f>
        <v>0.00462517423886456</v>
      </c>
      <c r="J23" s="10" t="n">
        <f aca="false">100*E23/$E$10</f>
        <v>116.145486209977</v>
      </c>
      <c r="K23" s="21" t="n">
        <f aca="false">100*F23/$F$10</f>
        <v>105.115665798959</v>
      </c>
    </row>
    <row r="24" customFormat="false" ht="15.75" hidden="false" customHeight="true" outlineLevel="0" collapsed="false">
      <c r="A24" s="18" t="n">
        <f aca="false">A23+1</f>
        <v>2014</v>
      </c>
      <c r="B24" s="19" t="n">
        <f aca="false">B23*(1+$H$7)</f>
        <v>1</v>
      </c>
      <c r="C24" s="19" t="n">
        <f aca="false">E24*B24</f>
        <v>13.1588473259437</v>
      </c>
      <c r="D24" s="19" t="n">
        <f aca="false">F24*B24</f>
        <v>2.3608729489871</v>
      </c>
      <c r="E24" s="10" t="n">
        <f aca="false">$G$7*F23+(1-$F$7-$H$7)*E23</f>
        <v>13.1588473259437</v>
      </c>
      <c r="F24" s="10" t="n">
        <f aca="false">$E$7*E24^(1/3)</f>
        <v>2.3608729489871</v>
      </c>
      <c r="G24" s="22" t="n">
        <f aca="false">(E24-E23)/E23</f>
        <v>0.0133524112389914</v>
      </c>
      <c r="H24" s="22" t="n">
        <f aca="false">(F24-F23)/F23</f>
        <v>0.00443113974508127</v>
      </c>
      <c r="J24" s="10" t="n">
        <f aca="false">100*E24/$E$10</f>
        <v>117.696308505406</v>
      </c>
      <c r="K24" s="21" t="n">
        <f aca="false">100*F24/$F$10</f>
        <v>105.581448003511</v>
      </c>
    </row>
    <row r="25" customFormat="false" ht="15.75" hidden="false" customHeight="true" outlineLevel="0" collapsed="false">
      <c r="A25" s="18" t="n">
        <f aca="false">A24+1</f>
        <v>2015</v>
      </c>
      <c r="B25" s="19" t="n">
        <f aca="false">B24*(1+$H$7)</f>
        <v>1</v>
      </c>
      <c r="C25" s="19" t="n">
        <f aca="false">E25*B25</f>
        <v>13.327210491792</v>
      </c>
      <c r="D25" s="19" t="n">
        <f aca="false">F25*B25</f>
        <v>2.37089917585071</v>
      </c>
      <c r="E25" s="10" t="n">
        <f aca="false">$G$7*F24+(1-$F$7-$H$7)*E24</f>
        <v>13.327210491792</v>
      </c>
      <c r="F25" s="10" t="n">
        <f aca="false">$E$7*E25^(1/3)</f>
        <v>2.37089917585071</v>
      </c>
      <c r="G25" s="22" t="n">
        <f aca="false">(E25-E24)/E24</f>
        <v>0.0127946743113556</v>
      </c>
      <c r="H25" s="22" t="n">
        <f aca="false">(F25-F24)/F24</f>
        <v>0.00424683033786767</v>
      </c>
      <c r="J25" s="10" t="n">
        <f aca="false">100*E25/$E$10</f>
        <v>119.202194440381</v>
      </c>
      <c r="K25" s="21" t="n">
        <f aca="false">100*F25/$F$10</f>
        <v>106.029834500008</v>
      </c>
    </row>
    <row r="26" customFormat="false" ht="15.75" hidden="false" customHeight="true" outlineLevel="0" collapsed="false">
      <c r="A26" s="18" t="n">
        <f aca="false">A25+1</f>
        <v>2016</v>
      </c>
      <c r="B26" s="19" t="n">
        <f aca="false">B25*(1+$H$7)</f>
        <v>1</v>
      </c>
      <c r="C26" s="19" t="n">
        <f aca="false">E26*B26</f>
        <v>13.4906646787501</v>
      </c>
      <c r="D26" s="19" t="n">
        <f aca="false">F26*B26</f>
        <v>2.38055260329054</v>
      </c>
      <c r="E26" s="10" t="n">
        <f aca="false">$G$7*F25+(1-$F$7-$H$7)*E25</f>
        <v>13.4906646787501</v>
      </c>
      <c r="F26" s="10" t="n">
        <f aca="false">$E$7*E26^(1/3)</f>
        <v>2.38055260329054</v>
      </c>
      <c r="G26" s="22" t="n">
        <f aca="false">(E26-E25)/E25</f>
        <v>0.0122646961311836</v>
      </c>
      <c r="H26" s="22" t="n">
        <f aca="false">(F26-F25)/F25</f>
        <v>0.00407163136170033</v>
      </c>
      <c r="J26" s="10" t="n">
        <f aca="false">100*E26/$E$10</f>
        <v>120.664173133363</v>
      </c>
      <c r="K26" s="21" t="n">
        <f aca="false">100*F26/$F$10</f>
        <v>106.461548899435</v>
      </c>
    </row>
    <row r="27" customFormat="false" ht="15.75" hidden="false" customHeight="true" outlineLevel="0" collapsed="false">
      <c r="A27" s="18" t="n">
        <f aca="false">A26+1</f>
        <v>2017</v>
      </c>
      <c r="B27" s="19" t="n">
        <f aca="false">B26*(1+$H$7)</f>
        <v>1</v>
      </c>
      <c r="C27" s="19" t="n">
        <f aca="false">E27*B27</f>
        <v>13.6493248559643</v>
      </c>
      <c r="D27" s="19" t="n">
        <f aca="false">F27*B27</f>
        <v>2.38984860743763</v>
      </c>
      <c r="E27" s="10" t="n">
        <f aca="false">$G$7*F26+(1-$F$7-$H$7)*E26</f>
        <v>13.6493248559643</v>
      </c>
      <c r="F27" s="10" t="n">
        <f aca="false">$E$7*E27^(1/3)</f>
        <v>2.38984860743763</v>
      </c>
      <c r="G27" s="22" t="n">
        <f aca="false">(E27-E26)/E26</f>
        <v>0.0117607383321962</v>
      </c>
      <c r="H27" s="22" t="n">
        <f aca="false">(F27-F26)/F26</f>
        <v>0.0039049774133303</v>
      </c>
      <c r="J27" s="10" t="n">
        <f aca="false">100*E27/$E$10</f>
        <v>122.083272899655</v>
      </c>
      <c r="K27" s="21" t="n">
        <f aca="false">100*F27/$F$10</f>
        <v>106.877278843275</v>
      </c>
    </row>
    <row r="28" customFormat="false" ht="15.75" hidden="false" customHeight="true" outlineLevel="0" collapsed="false">
      <c r="A28" s="18" t="n">
        <f aca="false">A27+1</f>
        <v>2018</v>
      </c>
      <c r="B28" s="19" t="n">
        <f aca="false">B27*(1+$H$7)</f>
        <v>1</v>
      </c>
      <c r="C28" s="19" t="n">
        <f aca="false">E28*B28</f>
        <v>13.8033056257693</v>
      </c>
      <c r="D28" s="19" t="n">
        <f aca="false">F28*B28</f>
        <v>2.39880181080767</v>
      </c>
      <c r="E28" s="10" t="n">
        <f aca="false">$G$7*F27+(1-$F$7-$H$7)*E27</f>
        <v>13.8033056257693</v>
      </c>
      <c r="F28" s="10" t="n">
        <f aca="false">$E$7*E28^(1/3)</f>
        <v>2.39880181080767</v>
      </c>
      <c r="G28" s="22" t="n">
        <f aca="false">(E28-E27)/E27</f>
        <v>0.0112812004571544</v>
      </c>
      <c r="H28" s="22" t="n">
        <f aca="false">(F28-F27)/F27</f>
        <v>0.00374634750593785</v>
      </c>
      <c r="J28" s="10" t="n">
        <f aca="false">100*E28/$E$10</f>
        <v>123.460518773701</v>
      </c>
      <c r="K28" s="21" t="n">
        <f aca="false">100*F28/$F$10</f>
        <v>107.277678270311</v>
      </c>
    </row>
    <row r="29" customFormat="false" ht="15.75" hidden="false" customHeight="true" outlineLevel="0" collapsed="false">
      <c r="A29" s="18" t="n">
        <f aca="false">A28+1</f>
        <v>2019</v>
      </c>
      <c r="B29" s="19" t="n">
        <f aca="false">B28*(1+$H$7)</f>
        <v>1</v>
      </c>
      <c r="C29" s="19" t="n">
        <f aca="false">E29*B29</f>
        <v>13.9527209782635</v>
      </c>
      <c r="D29" s="19" t="n">
        <f aca="false">F29*B29</f>
        <v>2.4074261289074</v>
      </c>
      <c r="E29" s="10" t="n">
        <f aca="false">$G$7*F28+(1-$F$7-$H$7)*E28</f>
        <v>13.9527209782635</v>
      </c>
      <c r="F29" s="10" t="n">
        <f aca="false">$E$7*E29^(1/3)</f>
        <v>2.4074261289074</v>
      </c>
      <c r="G29" s="22" t="n">
        <f aca="false">(E29-E28)/E28</f>
        <v>0.0108246065504252</v>
      </c>
      <c r="H29" s="22" t="n">
        <f aca="false">(F29-F28)/F28</f>
        <v>0.00359526079264707</v>
      </c>
      <c r="J29" s="10" t="n">
        <f aca="false">100*E29/$E$10</f>
        <v>124.796930313938</v>
      </c>
      <c r="K29" s="21" t="n">
        <f aca="false">100*F29/$F$10</f>
        <v>107.663369500922</v>
      </c>
    </row>
    <row r="30" customFormat="false" ht="15.75" hidden="false" customHeight="true" outlineLevel="0" collapsed="false">
      <c r="A30" s="18" t="n">
        <f aca="false">A29+1</f>
        <v>2020</v>
      </c>
      <c r="B30" s="19" t="n">
        <f aca="false">B29*(1+$H$7)</f>
        <v>1</v>
      </c>
      <c r="C30" s="19" t="n">
        <f aca="false">E30*B30</f>
        <v>14.0976840744679</v>
      </c>
      <c r="D30" s="19" t="n">
        <f aca="false">F30*B30</f>
        <v>2.41573481316482</v>
      </c>
      <c r="E30" s="10" t="n">
        <f aca="false">$G$7*F29+(1-$F$7-$H$7)*E29</f>
        <v>14.0976840744679</v>
      </c>
      <c r="F30" s="10" t="n">
        <f aca="false">$E$7*E30^(1/3)</f>
        <v>2.41573481316482</v>
      </c>
      <c r="G30" s="22" t="n">
        <f aca="false">(E30-E29)/E29</f>
        <v>0.0103895932865173</v>
      </c>
      <c r="H30" s="22" t="n">
        <f aca="false">(F30-F29)/F29</f>
        <v>0.00345127277537276</v>
      </c>
      <c r="J30" s="10" t="n">
        <f aca="false">100*E30/$E$10</f>
        <v>126.093519663306</v>
      </c>
      <c r="K30" s="21" t="n">
        <f aca="false">100*F30/$F$10</f>
        <v>108.034945156986</v>
      </c>
    </row>
    <row r="31" customFormat="false" ht="15.75" hidden="false" customHeight="true" outlineLevel="0" collapsed="false">
      <c r="A31" s="18" t="n">
        <f aca="false">A30+1</f>
        <v>2021</v>
      </c>
      <c r="B31" s="19" t="n">
        <f aca="false">B30*(1+$H$7)</f>
        <v>1</v>
      </c>
      <c r="C31" s="19" t="n">
        <f aca="false">E31*B31</f>
        <v>14.2383070553522</v>
      </c>
      <c r="D31" s="19" t="n">
        <f aca="false">F31*B31</f>
        <v>2.42374049054035</v>
      </c>
      <c r="E31" s="10" t="n">
        <f aca="false">$G$7*F30+(1-$F$7-$H$7)*E30</f>
        <v>14.2383070553522</v>
      </c>
      <c r="F31" s="10" t="n">
        <f aca="false">$E$7*E31^(1/3)</f>
        <v>2.42374049054035</v>
      </c>
      <c r="G31" s="22" t="n">
        <f aca="false">(E31-E30)/E30</f>
        <v>0.00997489943323185</v>
      </c>
      <c r="H31" s="22" t="n">
        <f aca="false">(F31-F30)/F30</f>
        <v>0.00331397193595205</v>
      </c>
      <c r="J31" s="10" t="n">
        <f aca="false">100*E31/$E$10</f>
        <v>127.351289841129</v>
      </c>
      <c r="K31" s="21" t="n">
        <f aca="false">100*F31/$F$10</f>
        <v>108.392969933338</v>
      </c>
    </row>
    <row r="32" customFormat="false" ht="15.75" hidden="false" customHeight="true" outlineLevel="0" collapsed="false">
      <c r="A32" s="18" t="n">
        <f aca="false">A31+1</f>
        <v>2022</v>
      </c>
      <c r="B32" s="19" t="n">
        <f aca="false">B31*(1+$H$7)</f>
        <v>1</v>
      </c>
      <c r="C32" s="19" t="n">
        <f aca="false">E32*B32</f>
        <v>14.3747008742737</v>
      </c>
      <c r="D32" s="19" t="n">
        <f aca="false">F32*B32</f>
        <v>2.43145520013514</v>
      </c>
      <c r="E32" s="10" t="n">
        <f aca="false">$G$7*F31+(1-$F$7-$H$7)*E31</f>
        <v>14.3747008742737</v>
      </c>
      <c r="F32" s="10" t="n">
        <f aca="false">$E$7*E32^(1/3)</f>
        <v>2.43145520013514</v>
      </c>
      <c r="G32" s="22" t="n">
        <f aca="false">(E32-E31)/E31</f>
        <v>0.00957935647765381</v>
      </c>
      <c r="H32" s="22" t="n">
        <f aca="false">(F32-F31)/F31</f>
        <v>0.00318297673571036</v>
      </c>
      <c r="J32" s="10" t="n">
        <f aca="false">100*E32/$E$10</f>
        <v>128.571233244407</v>
      </c>
      <c r="K32" s="21" t="n">
        <f aca="false">100*F32/$F$10</f>
        <v>108.737982234951</v>
      </c>
    </row>
    <row r="33" customFormat="false" ht="15.75" hidden="false" customHeight="true" outlineLevel="0" collapsed="false">
      <c r="A33" s="18" t="n">
        <f aca="false">A32+1</f>
        <v>2023</v>
      </c>
      <c r="B33" s="19" t="n">
        <f aca="false">B32*(1+$H$7)</f>
        <v>1</v>
      </c>
      <c r="C33" s="19" t="n">
        <f aca="false">E33*B33</f>
        <v>14.5069751506073</v>
      </c>
      <c r="D33" s="19" t="n">
        <f aca="false">F33*B33</f>
        <v>2.43889042707719</v>
      </c>
      <c r="E33" s="10" t="n">
        <f aca="false">$G$7*F32+(1-$F$7-$H$7)*E32</f>
        <v>14.5069751506073</v>
      </c>
      <c r="F33" s="10" t="n">
        <f aca="false">$E$7*E33^(1/3)</f>
        <v>2.43889042707719</v>
      </c>
      <c r="G33" s="22" t="n">
        <f aca="false">(E33-E32)/E32</f>
        <v>0.00920188026801608</v>
      </c>
      <c r="H33" s="22" t="n">
        <f aca="false">(F33-F32)/F32</f>
        <v>0.00305793293729322</v>
      </c>
      <c r="J33" s="10" t="n">
        <f aca="false">100*E33/$E$10</f>
        <v>129.754330338633</v>
      </c>
      <c r="K33" s="21" t="n">
        <f aca="false">100*F33/$F$10</f>
        <v>109.070495692362</v>
      </c>
    </row>
    <row r="34" customFormat="false" ht="15.75" hidden="false" customHeight="true" outlineLevel="0" collapsed="false">
      <c r="A34" s="18" t="n">
        <f aca="false">A33+1</f>
        <v>2024</v>
      </c>
      <c r="B34" s="19" t="n">
        <f aca="false">B33*(1+$H$7)</f>
        <v>1</v>
      </c>
      <c r="C34" s="19" t="n">
        <f aca="false">E34*B34</f>
        <v>14.635238042554</v>
      </c>
      <c r="D34" s="19" t="n">
        <f aca="false">F34*B34</f>
        <v>2.44605713393494</v>
      </c>
      <c r="E34" s="10" t="n">
        <f aca="false">$G$7*F33+(1-$F$7-$H$7)*E33</f>
        <v>14.635238042554</v>
      </c>
      <c r="F34" s="10" t="n">
        <f aca="false">$E$7*E34^(1/3)</f>
        <v>2.44605713393494</v>
      </c>
      <c r="G34" s="22" t="n">
        <f aca="false">(E34-E33)/E33</f>
        <v>0.00884146354529874</v>
      </c>
      <c r="H34" s="22" t="n">
        <f aca="false">(F34-F33)/F33</f>
        <v>0.00293851120910747</v>
      </c>
      <c r="J34" s="10" t="n">
        <f aca="false">100*E34/$E$10</f>
        <v>130.901548520167</v>
      </c>
      <c r="K34" s="21" t="n">
        <f aca="false">100*F34/$F$10</f>
        <v>109.391000566537</v>
      </c>
    </row>
    <row r="35" customFormat="false" ht="15.75" hidden="false" customHeight="true" outlineLevel="0" collapsed="false">
      <c r="A35" s="18" t="n">
        <f aca="false">A34+1</f>
        <v>2025</v>
      </c>
      <c r="B35" s="19" t="n">
        <f aca="false">B34*(1+$H$7)</f>
        <v>1</v>
      </c>
      <c r="C35" s="19" t="n">
        <f aca="false">E35*B35</f>
        <v>14.7595961373035</v>
      </c>
      <c r="D35" s="19" t="n">
        <f aca="false">F35*B35</f>
        <v>2.45296578988094</v>
      </c>
      <c r="E35" s="10" t="n">
        <f aca="false">$G$7*F34+(1-$F$7-$H$7)*E34</f>
        <v>14.7595961373035</v>
      </c>
      <c r="F35" s="10" t="n">
        <f aca="false">$E$7*E35^(1/3)</f>
        <v>2.45296578988094</v>
      </c>
      <c r="G35" s="22" t="n">
        <f aca="false">(E35-E34)/E34</f>
        <v>0.00849716925600663</v>
      </c>
      <c r="H35" s="22" t="n">
        <f aca="false">(F35-F34)/F34</f>
        <v>0.00282440497818055</v>
      </c>
      <c r="J35" s="10" t="n">
        <f aca="false">100*E35/$E$10</f>
        <v>132.013841133816</v>
      </c>
      <c r="K35" s="21" t="n">
        <f aca="false">100*F35/$F$10</f>
        <v>109.699965053105</v>
      </c>
    </row>
    <row r="36" customFormat="false" ht="15.75" hidden="false" customHeight="true" outlineLevel="0" collapsed="false">
      <c r="A36" s="18" t="n">
        <f aca="false">A35+1</f>
        <v>2026</v>
      </c>
      <c r="B36" s="19" t="n">
        <f aca="false">B35*(1+$H$7)</f>
        <v>1</v>
      </c>
      <c r="C36" s="19" t="n">
        <f aca="false">E36*B36</f>
        <v>14.8801543568966</v>
      </c>
      <c r="D36" s="19" t="n">
        <f aca="false">F36*B36</f>
        <v>2.45962639780437</v>
      </c>
      <c r="E36" s="10" t="n">
        <f aca="false">$G$7*F35+(1-$F$7-$H$7)*E35</f>
        <v>14.8801543568966</v>
      </c>
      <c r="F36" s="10" t="n">
        <f aca="false">$E$7*E36^(1/3)</f>
        <v>2.45962639780437</v>
      </c>
      <c r="G36" s="22" t="n">
        <f aca="false">(E36-E35)/E35</f>
        <v>0.00816812455243635</v>
      </c>
      <c r="H36" s="22" t="n">
        <f aca="false">(F36-F35)/F35</f>
        <v>0.0027153285018919</v>
      </c>
      <c r="J36" s="10" t="n">
        <f aca="false">100*E36/$E$10</f>
        <v>133.092146630842</v>
      </c>
      <c r="K36" s="21" t="n">
        <f aca="false">100*F36/$F$10</f>
        <v>109.99783649487</v>
      </c>
    </row>
    <row r="37" customFormat="false" ht="15.75" hidden="false" customHeight="true" outlineLevel="0" collapsed="false">
      <c r="A37" s="18" t="n">
        <f aca="false">A36+1</f>
        <v>2027</v>
      </c>
      <c r="B37" s="19" t="n">
        <f aca="false">B36*(1+$H$7)</f>
        <v>1</v>
      </c>
      <c r="C37" s="19" t="n">
        <f aca="false">E37*B37</f>
        <v>14.9970158782833</v>
      </c>
      <c r="D37" s="19" t="n">
        <f aca="false">F37*B37</f>
        <v>2.46604851955052</v>
      </c>
      <c r="E37" s="10" t="n">
        <f aca="false">$G$7*F36+(1-$F$7-$H$7)*E36</f>
        <v>14.9970158782833</v>
      </c>
      <c r="F37" s="10" t="n">
        <f aca="false">$E$7*E37^(1/3)</f>
        <v>2.46604851955052</v>
      </c>
      <c r="G37" s="22" t="n">
        <f aca="false">(E37-E36)/E36</f>
        <v>0.00785351539935691</v>
      </c>
      <c r="H37" s="22" t="n">
        <f aca="false">(F37-F36)/F36</f>
        <v>0.00261101513298276</v>
      </c>
      <c r="J37" s="10" t="n">
        <f aca="false">100*E37/$E$10</f>
        <v>134.137387853941</v>
      </c>
      <c r="K37" s="21" t="n">
        <f aca="false">100*F37/$F$10</f>
        <v>110.285042510554</v>
      </c>
    </row>
    <row r="38" customFormat="false" ht="15.75" hidden="false" customHeight="true" outlineLevel="0" collapsed="false">
      <c r="A38" s="18" t="n">
        <f aca="false">A37+1</f>
        <v>2028</v>
      </c>
      <c r="B38" s="19" t="n">
        <f aca="false">B37*(1+$H$7)</f>
        <v>1</v>
      </c>
      <c r="C38" s="19" t="n">
        <f aca="false">E38*B38</f>
        <v>15.1102820662119</v>
      </c>
      <c r="D38" s="19" t="n">
        <f aca="false">F38*B38</f>
        <v>2.4722412994469</v>
      </c>
      <c r="E38" s="10" t="n">
        <f aca="false">$G$7*F37+(1-$F$7-$H$7)*E37</f>
        <v>15.1102820662119</v>
      </c>
      <c r="F38" s="10" t="n">
        <f aca="false">$E$7*E38^(1/3)</f>
        <v>2.4722412994469</v>
      </c>
      <c r="G38" s="22" t="n">
        <f aca="false">(E38-E37)/E37</f>
        <v>0.00755258171677539</v>
      </c>
      <c r="H38" s="22" t="n">
        <f aca="false">(F38-F37)/F37</f>
        <v>0.00251121575560717</v>
      </c>
      <c r="J38" s="10" t="n">
        <f aca="false">100*E38/$E$10</f>
        <v>135.150471436983</v>
      </c>
      <c r="K38" s="21" t="n">
        <f aca="false">100*F38/$F$10</f>
        <v>110.561992046914</v>
      </c>
    </row>
    <row r="39" customFormat="false" ht="15.75" hidden="false" customHeight="true" outlineLevel="0" collapsed="false">
      <c r="A39" s="18" t="n">
        <f aca="false">A38+1</f>
        <v>2029</v>
      </c>
      <c r="B39" s="19" t="n">
        <f aca="false">B38*(1+$H$7)</f>
        <v>1</v>
      </c>
      <c r="C39" s="19" t="n">
        <f aca="false">E39*B39</f>
        <v>15.2200524177077</v>
      </c>
      <c r="D39" s="19" t="n">
        <f aca="false">F39*B39</f>
        <v>2.47821348625956</v>
      </c>
      <c r="E39" s="10" t="n">
        <f aca="false">$G$7*F38+(1-$F$7-$H$7)*E38</f>
        <v>15.2200524177077</v>
      </c>
      <c r="F39" s="10" t="n">
        <f aca="false">$E$7*E39^(1/3)</f>
        <v>2.47821348625956</v>
      </c>
      <c r="G39" s="22" t="n">
        <f aca="false">(E39-E38)/E38</f>
        <v>0.00726461299761448</v>
      </c>
      <c r="H39" s="22" t="n">
        <f aca="false">(F39-F38)/F38</f>
        <v>0.00241569737306377</v>
      </c>
      <c r="J39" s="10" t="n">
        <f aca="false">100*E39/$E$10</f>
        <v>136.132287308418</v>
      </c>
      <c r="K39" s="21" t="n">
        <f aca="false">100*F39/$F$10</f>
        <v>110.829076360662</v>
      </c>
    </row>
    <row r="40" customFormat="false" ht="15.75" hidden="false" customHeight="true" outlineLevel="0" collapsed="false">
      <c r="A40" s="18" t="n">
        <f aca="false">A39+1</f>
        <v>2030</v>
      </c>
      <c r="B40" s="19" t="n">
        <f aca="false">B39*(1+$H$7)</f>
        <v>1</v>
      </c>
      <c r="C40" s="19" t="n">
        <f aca="false">E40*B40</f>
        <v>15.3264245170131</v>
      </c>
      <c r="D40" s="19" t="n">
        <f aca="false">F40*B40</f>
        <v>2.48397345370876</v>
      </c>
      <c r="E40" s="10" t="n">
        <f aca="false">$G$7*F39+(1-$F$7-$H$7)*E39</f>
        <v>15.3264245170131</v>
      </c>
      <c r="F40" s="10" t="n">
        <f aca="false">$E$7*E40^(1/3)</f>
        <v>2.48397345370876</v>
      </c>
      <c r="G40" s="22" t="n">
        <f aca="false">(E40-E39)/E39</f>
        <v>0.00698894434697887</v>
      </c>
      <c r="H40" s="22" t="n">
        <f aca="false">(F40-F39)/F39</f>
        <v>0.00232424183031142</v>
      </c>
      <c r="J40" s="10" t="n">
        <f aca="false">100*E40/$E$10</f>
        <v>137.083708288243</v>
      </c>
      <c r="K40" s="21" t="n">
        <f aca="false">100*F40/$F$10</f>
        <v>111.086669935955</v>
      </c>
    </row>
    <row r="41" customFormat="false" ht="15.75" hidden="false" customHeight="true" outlineLevel="0" collapsed="false">
      <c r="A41" s="18" t="n">
        <f aca="false">A40+1</f>
        <v>2031</v>
      </c>
      <c r="B41" s="19" t="n">
        <f aca="false">B40*(1+$H$7)</f>
        <v>1</v>
      </c>
      <c r="C41" s="19" t="n">
        <f aca="false">E41*B41</f>
        <v>15.4294939999606</v>
      </c>
      <c r="D41" s="19" t="n">
        <f aca="false">F41*B41</f>
        <v>2.48952921966086</v>
      </c>
      <c r="E41" s="10" t="n">
        <f aca="false">$G$7*F40+(1-$F$7-$H$7)*E40</f>
        <v>15.4294939999606</v>
      </c>
      <c r="F41" s="10" t="n">
        <f aca="false">$E$7*E41^(1/3)</f>
        <v>2.48952921966086</v>
      </c>
      <c r="G41" s="22" t="n">
        <f aca="false">(E41-E40)/E40</f>
        <v>0.00672495289641748</v>
      </c>
      <c r="H41" s="22" t="n">
        <f aca="false">(F41-F40)/F40</f>
        <v>0.00223664465648906</v>
      </c>
      <c r="J41" s="10" t="n">
        <f aca="false">100*E41/$E$10</f>
        <v>138.005589769348</v>
      </c>
      <c r="K41" s="21" t="n">
        <f aca="false">100*F41/$F$10</f>
        <v>111.335131342674</v>
      </c>
    </row>
    <row r="42" customFormat="false" ht="15.75" hidden="false" customHeight="true" outlineLevel="0" collapsed="false">
      <c r="A42" s="18" t="n">
        <f aca="false">A41+1</f>
        <v>2032</v>
      </c>
      <c r="B42" s="19" t="n">
        <f aca="false">B41*(1+$H$7)</f>
        <v>1</v>
      </c>
      <c r="C42" s="19" t="n">
        <f aca="false">E42*B42</f>
        <v>15.5293545268438</v>
      </c>
      <c r="D42" s="19" t="n">
        <f aca="false">F42*B42</f>
        <v>2.49488846410148</v>
      </c>
      <c r="E42" s="10" t="n">
        <f aca="false">$G$7*F41+(1-$F$7-$H$7)*E41</f>
        <v>15.5293545268438</v>
      </c>
      <c r="F42" s="10" t="n">
        <f aca="false">$E$7*E42^(1/3)</f>
        <v>2.49488846410148</v>
      </c>
      <c r="G42" s="22" t="n">
        <f aca="false">(E42-E41)/E41</f>
        <v>0.00647205455237404</v>
      </c>
      <c r="H42" s="22" t="n">
        <f aca="false">(F42-F41)/F41</f>
        <v>0.00215271401447679</v>
      </c>
      <c r="J42" s="10" t="n">
        <f aca="false">100*E42/$E$10</f>
        <v>138.898769474868</v>
      </c>
      <c r="K42" s="21" t="n">
        <f aca="false">100*F42/$F$10</f>
        <v>111.574804040219</v>
      </c>
    </row>
    <row r="43" customFormat="false" ht="15.75" hidden="false" customHeight="true" outlineLevel="0" collapsed="false">
      <c r="A43" s="18" t="n">
        <f aca="false">A42+1</f>
        <v>2033</v>
      </c>
      <c r="B43" s="19" t="n">
        <f aca="false">B42*(1+$H$7)</f>
        <v>1</v>
      </c>
      <c r="C43" s="19" t="n">
        <f aca="false">E43*B43</f>
        <v>15.6260977629372</v>
      </c>
      <c r="D43" s="19" t="n">
        <f aca="false">F43*B43</f>
        <v>2.50005854598558</v>
      </c>
      <c r="E43" s="10" t="n">
        <f aca="false">$G$7*F42+(1-$F$7-$H$7)*E42</f>
        <v>15.6260977629372</v>
      </c>
      <c r="F43" s="10" t="n">
        <f aca="false">$E$7*E43^(1/3)</f>
        <v>2.50005854598558</v>
      </c>
      <c r="G43" s="22" t="n">
        <f aca="false">(E43-E42)/E42</f>
        <v>0.00622970104302117</v>
      </c>
      <c r="H43" s="22" t="n">
        <f aca="false">(F43-F42)/F42</f>
        <v>0.00207226974612236</v>
      </c>
      <c r="J43" s="10" t="n">
        <f aca="false">100*E43/$E$10</f>
        <v>139.764067283939</v>
      </c>
      <c r="K43" s="21" t="n">
        <f aca="false">100*F43/$F$10</f>
        <v>111.806017131061</v>
      </c>
    </row>
    <row r="44" customFormat="false" ht="15.75" hidden="false" customHeight="true" outlineLevel="0" collapsed="false">
      <c r="A44" s="18" t="n">
        <f aca="false">A43+1</f>
        <v>2034</v>
      </c>
      <c r="B44" s="19" t="n">
        <f aca="false">B43*(1+$H$7)</f>
        <v>1</v>
      </c>
      <c r="C44" s="19" t="n">
        <f aca="false">E44*B44</f>
        <v>15.7198133658852</v>
      </c>
      <c r="D44" s="19" t="n">
        <f aca="false">F44*B44</f>
        <v>2.50504651905092</v>
      </c>
      <c r="E44" s="10" t="n">
        <f aca="false">$G$7*F43+(1-$F$7-$H$7)*E43</f>
        <v>15.7198133658852</v>
      </c>
      <c r="F44" s="10" t="n">
        <f aca="false">$E$7*E44^(1/3)</f>
        <v>2.50504651905092</v>
      </c>
      <c r="G44" s="22" t="n">
        <f aca="false">(E44-E43)/E43</f>
        <v>0.00599737723197766</v>
      </c>
      <c r="H44" s="22" t="n">
        <f aca="false">(F44-F43)/F43</f>
        <v>0.00199514250310113</v>
      </c>
      <c r="J44" s="10" t="n">
        <f aca="false">100*E44/$E$10</f>
        <v>140.602285118917</v>
      </c>
      <c r="K44" s="21" t="n">
        <f aca="false">100*F44/$F$10</f>
        <v>112.029086067942</v>
      </c>
    </row>
    <row r="45" customFormat="false" ht="15.75" hidden="false" customHeight="true" outlineLevel="0" collapsed="false">
      <c r="A45" s="18" t="n">
        <f aca="false">A44+1</f>
        <v>2035</v>
      </c>
      <c r="B45" s="19" t="n">
        <f aca="false">B44*(1+$H$7)</f>
        <v>1</v>
      </c>
      <c r="C45" s="19" t="n">
        <f aca="false">E45*B45</f>
        <v>15.8105889792588</v>
      </c>
      <c r="D45" s="19" t="n">
        <f aca="false">F45*B45</f>
        <v>2.50985914667328</v>
      </c>
      <c r="E45" s="10" t="n">
        <f aca="false">$G$7*F44+(1-$F$7-$H$7)*E44</f>
        <v>15.8105889792588</v>
      </c>
      <c r="F45" s="10" t="n">
        <f aca="false">$E$7*E45^(1/3)</f>
        <v>2.50985914667328</v>
      </c>
      <c r="G45" s="22" t="n">
        <f aca="false">(E45-E44)/E44</f>
        <v>0.00577459867116232</v>
      </c>
      <c r="H45" s="22" t="n">
        <f aca="false">(F45-F44)/F44</f>
        <v>0.00192117295457683</v>
      </c>
      <c r="J45" s="10" t="n">
        <f aca="false">100*E45/$E$10</f>
        <v>141.414206887727</v>
      </c>
      <c r="K45" s="21" t="n">
        <f aca="false">100*F45/$F$10</f>
        <v>112.244313318221</v>
      </c>
    </row>
    <row r="46" customFormat="false" ht="12.8" hidden="false" customHeight="false" outlineLevel="0" collapsed="false">
      <c r="A46" s="18" t="n">
        <f aca="false">A45+1</f>
        <v>2036</v>
      </c>
      <c r="B46" s="19" t="n">
        <f aca="false">B45*(1+$H$7)</f>
        <v>1</v>
      </c>
      <c r="C46" s="19" t="n">
        <f aca="false">E46*B46</f>
        <v>15.8985102316315</v>
      </c>
      <c r="D46" s="19" t="n">
        <f aca="false">F46*B46</f>
        <v>2.51450291583515</v>
      </c>
      <c r="E46" s="10" t="n">
        <f aca="false">$G$7*F45+(1-$F$7-$H$7)*E45</f>
        <v>15.8985102316315</v>
      </c>
      <c r="F46" s="10" t="n">
        <f aca="false">$E$7*E46^(1/3)</f>
        <v>2.51450291583515</v>
      </c>
      <c r="G46" s="22" t="n">
        <f aca="false">(E46-E45)/E45</f>
        <v>0.0055609093682751</v>
      </c>
      <c r="H46" s="22" t="n">
        <f aca="false">(F46-F45)/F45</f>
        <v>0.00185021106384669</v>
      </c>
      <c r="J46" s="10" t="n">
        <f aca="false">100*E46/$E$10</f>
        <v>142.200598475616</v>
      </c>
      <c r="K46" s="21" t="n">
        <f aca="false">100*F46/$F$10</f>
        <v>112.451988988577</v>
      </c>
    </row>
    <row r="47" customFormat="false" ht="12.8" hidden="false" customHeight="false" outlineLevel="0" collapsed="false">
      <c r="A47" s="18" t="n">
        <f aca="false">A46+1</f>
        <v>2037</v>
      </c>
      <c r="B47" s="19" t="n">
        <f aca="false">B46*(1+$H$7)</f>
        <v>1</v>
      </c>
      <c r="C47" s="19" t="n">
        <f aca="false">E47*B47</f>
        <v>15.9836607405922</v>
      </c>
      <c r="D47" s="19" t="n">
        <f aca="false">F47*B47</f>
        <v>2.51898405027283</v>
      </c>
      <c r="E47" s="10" t="n">
        <f aca="false">$G$7*F46+(1-$F$7-$H$7)*E46</f>
        <v>15.9836607405922</v>
      </c>
      <c r="F47" s="10" t="n">
        <f aca="false">$E$7*E47^(1/3)</f>
        <v>2.51898405027283</v>
      </c>
      <c r="G47" s="22" t="n">
        <f aca="false">(E47-E46)/E46</f>
        <v>0.00535587974723015</v>
      </c>
      <c r="H47" s="22" t="n">
        <f aca="false">(F47-F46)/F46</f>
        <v>0.00178211542705363</v>
      </c>
      <c r="J47" s="10" t="n">
        <f aca="false">100*E47/$E$10</f>
        <v>142.962207781036</v>
      </c>
      <c r="K47" s="21" t="n">
        <f aca="false">100*F47/$F$10</f>
        <v>112.652391412956</v>
      </c>
    </row>
    <row r="48" customFormat="false" ht="12.8" hidden="false" customHeight="false" outlineLevel="0" collapsed="false">
      <c r="A48" s="18" t="n">
        <f aca="false">A47+1</f>
        <v>2038</v>
      </c>
      <c r="B48" s="19" t="n">
        <f aca="false">B47*(1+$H$7)</f>
        <v>1</v>
      </c>
      <c r="C48" s="19" t="n">
        <f aca="false">E48*B48</f>
        <v>16.0661221211581</v>
      </c>
      <c r="D48" s="19" t="n">
        <f aca="false">F48*B48</f>
        <v>2.52330852286135</v>
      </c>
      <c r="E48" s="10" t="n">
        <f aca="false">$G$7*F47+(1-$F$7-$H$7)*E47</f>
        <v>16.0661221211581</v>
      </c>
      <c r="F48" s="10" t="n">
        <f aca="false">$E$7*E48^(1/3)</f>
        <v>2.52330852286135</v>
      </c>
      <c r="G48" s="22" t="n">
        <f aca="false">(E48-E47)/E47</f>
        <v>0.00515910478232687</v>
      </c>
      <c r="H48" s="22" t="n">
        <f aca="false">(F48-F47)/F47</f>
        <v>0.00171675266782589</v>
      </c>
      <c r="J48" s="10" t="n">
        <f aca="false">100*E48/$E$10</f>
        <v>143.699764790891</v>
      </c>
      <c r="K48" s="21" t="n">
        <f aca="false">100*F48/$F$10</f>
        <v>112.845787706451</v>
      </c>
    </row>
    <row r="49" customFormat="false" ht="12.8" hidden="false" customHeight="false" outlineLevel="0" collapsed="false">
      <c r="A49" s="18" t="n">
        <f aca="false">A48+1</f>
        <v>2039</v>
      </c>
      <c r="B49" s="19" t="n">
        <f aca="false">B48*(1+$H$7)</f>
        <v>1</v>
      </c>
      <c r="C49" s="19" t="n">
        <f aca="false">E49*B49</f>
        <v>16.1459739981017</v>
      </c>
      <c r="D49" s="19" t="n">
        <f aca="false">F49*B49</f>
        <v>2.52748206729149</v>
      </c>
      <c r="E49" s="10" t="n">
        <f aca="false">$G$7*F48+(1-$F$7-$H$7)*E48</f>
        <v>16.1459739981017</v>
      </c>
      <c r="F49" s="10" t="n">
        <f aca="false">$E$7*E49^(1/3)</f>
        <v>2.52748206729149</v>
      </c>
      <c r="G49" s="22" t="n">
        <f aca="false">(E49-E48)/E48</f>
        <v>0.00497020228910151</v>
      </c>
      <c r="H49" s="22" t="n">
        <f aca="false">(F49-F48)/F48</f>
        <v>0.0016539968823972</v>
      </c>
      <c r="J49" s="10" t="n">
        <f aca="false">100*E49/$E$10</f>
        <v>144.413981690798</v>
      </c>
      <c r="K49" s="21" t="n">
        <f aca="false">100*F49/$F$10</f>
        <v>113.032434287509</v>
      </c>
    </row>
    <row r="50" customFormat="false" ht="12.8" hidden="false" customHeight="false" outlineLevel="0" collapsed="false">
      <c r="A50" s="18" t="n">
        <f aca="false">A49+1</f>
        <v>2040</v>
      </c>
      <c r="B50" s="19" t="n">
        <f aca="false">B49*(1+$H$7)</f>
        <v>1</v>
      </c>
      <c r="C50" s="19" t="n">
        <f aca="false">E50*B50</f>
        <v>16.2232940217486</v>
      </c>
      <c r="D50" s="19" t="n">
        <f aca="false">F50*B50</f>
        <v>2.53151018908856</v>
      </c>
      <c r="E50" s="10" t="n">
        <f aca="false">$G$7*F49+(1-$F$7-$H$7)*E49</f>
        <v>16.2232940217486</v>
      </c>
      <c r="F50" s="10" t="n">
        <f aca="false">$E$7*E50^(1/3)</f>
        <v>2.53151018908856</v>
      </c>
      <c r="G50" s="22" t="n">
        <f aca="false">(E50-E49)/E49</f>
        <v>0.00478881135669039</v>
      </c>
      <c r="H50" s="22" t="n">
        <f aca="false">(F50-F49)/F49</f>
        <v>0.00159372913034657</v>
      </c>
      <c r="J50" s="10" t="n">
        <f aca="false">100*E50/$E$10</f>
        <v>145.105553006383</v>
      </c>
      <c r="K50" s="21" t="n">
        <f aca="false">100*F50/$F$10</f>
        <v>113.212577370707</v>
      </c>
    </row>
    <row r="51" customFormat="false" ht="12.8" hidden="false" customHeight="false" outlineLevel="0" collapsed="false">
      <c r="A51" s="18" t="n">
        <f aca="false">A50+1</f>
        <v>2041</v>
      </c>
      <c r="B51" s="19" t="n">
        <f aca="false">B50*(1+$H$7)</f>
        <v>1</v>
      </c>
      <c r="C51" s="19" t="n">
        <f aca="false">E51*B51</f>
        <v>16.2981578868422</v>
      </c>
      <c r="D51" s="19" t="n">
        <f aca="false">F51*B51</f>
        <v>2.53539817601837</v>
      </c>
      <c r="E51" s="10" t="n">
        <f aca="false">$G$7*F50+(1-$F$7-$H$7)*E50</f>
        <v>16.2981578868422</v>
      </c>
      <c r="F51" s="10" t="n">
        <f aca="false">$E$7*E51^(1/3)</f>
        <v>2.53539817601837</v>
      </c>
      <c r="G51" s="22" t="n">
        <f aca="false">(E51-E50)/E50</f>
        <v>0.00461459090818451</v>
      </c>
      <c r="H51" s="22" t="n">
        <f aca="false">(F51-F50)/F50</f>
        <v>0.00153583696663186</v>
      </c>
      <c r="J51" s="10" t="n">
        <f aca="false">100*E51/$E$10</f>
        <v>145.775155772014</v>
      </c>
      <c r="K51" s="21" t="n">
        <f aca="false">100*F51/$F$10</f>
        <v>113.386453432121</v>
      </c>
    </row>
    <row r="52" customFormat="false" ht="12.8" hidden="false" customHeight="false" outlineLevel="0" collapsed="false">
      <c r="A52" s="18" t="n">
        <f aca="false">A51+1</f>
        <v>2042</v>
      </c>
      <c r="B52" s="19" t="n">
        <f aca="false">B51*(1+$H$7)</f>
        <v>1</v>
      </c>
      <c r="C52" s="19" t="n">
        <f aca="false">E52*B52</f>
        <v>16.3706393541065</v>
      </c>
      <c r="D52" s="19" t="n">
        <f aca="false">F52*B52</f>
        <v>2.53915110792211</v>
      </c>
      <c r="E52" s="10" t="n">
        <f aca="false">$G$7*F51+(1-$F$7-$H$7)*E51</f>
        <v>16.3706393541065</v>
      </c>
      <c r="F52" s="10" t="n">
        <f aca="false">$E$7*E52^(1/3)</f>
        <v>2.53915110792211</v>
      </c>
      <c r="G52" s="22" t="n">
        <f aca="false">(E52-E51)/E51</f>
        <v>0.00444721837692058</v>
      </c>
      <c r="H52" s="22" t="n">
        <f aca="false">(F52-F51)/F51</f>
        <v>0.00148021401105536</v>
      </c>
      <c r="J52" s="10" t="n">
        <f aca="false">100*E52/$E$10</f>
        <v>146.423449723662</v>
      </c>
      <c r="K52" s="21" t="n">
        <f aca="false">100*F52/$F$10</f>
        <v>113.554289649155</v>
      </c>
    </row>
    <row r="53" customFormat="false" ht="12.8" hidden="false" customHeight="false" outlineLevel="0" collapsed="false">
      <c r="A53" s="18" t="n">
        <f aca="false">A52+1</f>
        <v>2043</v>
      </c>
      <c r="B53" s="19" t="n">
        <f aca="false">B52*(1+$H$7)</f>
        <v>1</v>
      </c>
      <c r="C53" s="19" t="n">
        <f aca="false">E53*B53</f>
        <v>16.4408102741739</v>
      </c>
      <c r="D53" s="19" t="n">
        <f aca="false">F53*B53</f>
        <v>2.54277386601855</v>
      </c>
      <c r="E53" s="10" t="n">
        <f aca="false">$G$7*F52+(1-$F$7-$H$7)*E52</f>
        <v>16.4408102741739</v>
      </c>
      <c r="F53" s="10" t="n">
        <f aca="false">$E$7*E53^(1/3)</f>
        <v>2.54277386601855</v>
      </c>
      <c r="G53" s="22" t="n">
        <f aca="false">(E53-E52)/E52</f>
        <v>0.00428638848792507</v>
      </c>
      <c r="H53" s="22" t="n">
        <f aca="false">(F53-F52)/F52</f>
        <v>0.00142675955169918</v>
      </c>
      <c r="J53" s="10" t="n">
        <f aca="false">100*E53/$E$10</f>
        <v>147.051077512919</v>
      </c>
      <c r="K53" s="21" t="n">
        <f aca="false">100*F53/$F$10</f>
        <v>113.716304316548</v>
      </c>
    </row>
    <row r="54" customFormat="false" ht="12.8" hidden="false" customHeight="false" outlineLevel="0" collapsed="false">
      <c r="A54" s="18" t="n">
        <f aca="false">A53+1</f>
        <v>2044</v>
      </c>
      <c r="B54" s="19" t="n">
        <f aca="false">B53*(1+$H$7)</f>
        <v>1</v>
      </c>
      <c r="C54" s="19" t="n">
        <f aca="false">E54*B54</f>
        <v>16.5087406135717</v>
      </c>
      <c r="D54" s="19" t="n">
        <f aca="false">F54*B54</f>
        <v>2.54627114170859</v>
      </c>
      <c r="E54" s="10" t="n">
        <f aca="false">$G$7*F53+(1-$F$7-$H$7)*E53</f>
        <v>16.5087406135717</v>
      </c>
      <c r="F54" s="10" t="n">
        <f aca="false">$E$7*E54^(1/3)</f>
        <v>2.54627114170859</v>
      </c>
      <c r="G54" s="22" t="n">
        <f aca="false">(E54-E53)/E53</f>
        <v>0.00413181213486189</v>
      </c>
      <c r="H54" s="22" t="n">
        <f aca="false">(F54-F53)/F53</f>
        <v>0.00137537817923297</v>
      </c>
      <c r="J54" s="10" t="n">
        <f aca="false">100*E54/$E$10</f>
        <v>147.658664939432</v>
      </c>
      <c r="K54" s="21" t="n">
        <f aca="false">100*F54/$F$10</f>
        <v>113.872707240128</v>
      </c>
    </row>
    <row r="55" customFormat="false" ht="12.8" hidden="false" customHeight="false" outlineLevel="0" collapsed="false">
      <c r="A55" s="18" t="n">
        <f aca="false">A54+1</f>
        <v>2045</v>
      </c>
      <c r="B55" s="19" t="n">
        <f aca="false">B54*(1+$H$7)</f>
        <v>1</v>
      </c>
      <c r="C55" s="19" t="n">
        <f aca="false">E55*B55</f>
        <v>16.5744984824911</v>
      </c>
      <c r="D55" s="19" t="n">
        <f aca="false">F55*B55</f>
        <v>2.54964744491491</v>
      </c>
      <c r="E55" s="10" t="n">
        <f aca="false">$G$7*F54+(1-$F$7-$H$7)*E54</f>
        <v>16.5744984824911</v>
      </c>
      <c r="F55" s="10" t="n">
        <f aca="false">$E$7*E55^(1/3)</f>
        <v>2.54964744491491</v>
      </c>
      <c r="G55" s="22" t="n">
        <f aca="false">(E55-E54)/E54</f>
        <v>0.00398321534383817</v>
      </c>
      <c r="H55" s="22" t="n">
        <f aca="false">(F55-F54)/F54</f>
        <v>0.00132597944932416</v>
      </c>
      <c r="J55" s="10" t="n">
        <f aca="false">100*E55/$E$10</f>
        <v>148.246821199269</v>
      </c>
      <c r="K55" s="21" t="n">
        <f aca="false">100*F55/$F$10</f>
        <v>114.023700109768</v>
      </c>
    </row>
    <row r="56" customFormat="false" ht="12.8" hidden="false" customHeight="false" outlineLevel="0" collapsed="false">
      <c r="A56" s="18" t="n">
        <f aca="false">A55+1</f>
        <v>2046</v>
      </c>
      <c r="B56" s="19" t="n">
        <f aca="false">B55*(1+$H$7)</f>
        <v>1</v>
      </c>
      <c r="C56" s="19" t="n">
        <f aca="false">E56*B56</f>
        <v>16.6381501640868</v>
      </c>
      <c r="D56" s="19" t="n">
        <f aca="false">F56*B56</f>
        <v>2.55290711198627</v>
      </c>
      <c r="E56" s="10" t="n">
        <f aca="false">$G$7*F55+(1-$F$7-$H$7)*E55</f>
        <v>16.6381501640868</v>
      </c>
      <c r="F56" s="10" t="n">
        <f aca="false">$E$7*E56^(1/3)</f>
        <v>2.55290711198627</v>
      </c>
      <c r="G56" s="22" t="n">
        <f aca="false">(E56-E55)/E55</f>
        <v>0.00384033831629344</v>
      </c>
      <c r="H56" s="22" t="n">
        <f aca="false">(F56-F55)/F55</f>
        <v>0.00127847757064003</v>
      </c>
      <c r="J56" s="10" t="n">
        <f aca="false">100*E56/$E$10</f>
        <v>148.816139146989</v>
      </c>
      <c r="K56" s="21" t="n">
        <f aca="false">100*F56/$F$10</f>
        <v>114.169476852879</v>
      </c>
    </row>
    <row r="57" customFormat="false" ht="12.8" hidden="false" customHeight="false" outlineLevel="0" collapsed="false">
      <c r="A57" s="18" t="n">
        <f aca="false">A56+1</f>
        <v>2047</v>
      </c>
      <c r="B57" s="19" t="n">
        <f aca="false">B56*(1+$H$7)</f>
        <v>1</v>
      </c>
      <c r="C57" s="19" t="n">
        <f aca="false">E57*B57</f>
        <v>16.6997601450777</v>
      </c>
      <c r="D57" s="19" t="n">
        <f aca="false">F57*B57</f>
        <v>2.55605431319443</v>
      </c>
      <c r="E57" s="10" t="n">
        <f aca="false">$G$7*F56+(1-$F$7-$H$7)*E56</f>
        <v>16.6997601450777</v>
      </c>
      <c r="F57" s="10" t="n">
        <f aca="false">$E$7*E57^(1/3)</f>
        <v>2.55605431319443</v>
      </c>
      <c r="G57" s="22" t="n">
        <f aca="false">(E57-E56)/E56</f>
        <v>0.00370293454399995</v>
      </c>
      <c r="H57" s="22" t="n">
        <f aca="false">(F57-F56)/F56</f>
        <v>0.0012327911162091</v>
      </c>
      <c r="J57" s="10" t="n">
        <f aca="false">100*E57/$E$10</f>
        <v>149.367195569342</v>
      </c>
      <c r="K57" s="21" t="n">
        <f aca="false">100*F57/$F$10</f>
        <v>114.310223969686</v>
      </c>
    </row>
    <row r="58" customFormat="false" ht="12.8" hidden="false" customHeight="false" outlineLevel="0" collapsed="false">
      <c r="A58" s="18" t="n">
        <f aca="false">A57+1</f>
        <v>2048</v>
      </c>
      <c r="B58" s="19" t="n">
        <f aca="false">B57*(1+$H$7)</f>
        <v>1</v>
      </c>
      <c r="C58" s="19" t="n">
        <f aca="false">E58*B58</f>
        <v>16.7593911474418</v>
      </c>
      <c r="D58" s="19" t="n">
        <f aca="false">F58*B58</f>
        <v>2.5590930598489</v>
      </c>
      <c r="E58" s="10" t="n">
        <f aca="false">$G$7*F57+(1-$F$7-$H$7)*E57</f>
        <v>16.7593911474418</v>
      </c>
      <c r="F58" s="10" t="n">
        <f aca="false">$E$7*E58^(1/3)</f>
        <v>2.5590930598489</v>
      </c>
      <c r="G58" s="22" t="n">
        <f aca="false">(E58-E57)/E57</f>
        <v>0.00357076998987579</v>
      </c>
      <c r="H58" s="22" t="n">
        <f aca="false">(F58-F57)/F57</f>
        <v>0.00118884275611073</v>
      </c>
      <c r="J58" s="10" t="n">
        <f aca="false">100*E58/$E$10</f>
        <v>149.900551468752</v>
      </c>
      <c r="K58" s="21" t="n">
        <f aca="false">100*F58/$F$10</f>
        <v>114.446120851402</v>
      </c>
    </row>
    <row r="59" customFormat="false" ht="12.8" hidden="false" customHeight="false" outlineLevel="0" collapsed="false">
      <c r="A59" s="18" t="n">
        <f aca="false">A58+1</f>
        <v>2049</v>
      </c>
      <c r="B59" s="19" t="n">
        <f aca="false">B58*(1+$H$7)</f>
        <v>1</v>
      </c>
      <c r="C59" s="19" t="n">
        <f aca="false">E59*B59</f>
        <v>16.8171041610168</v>
      </c>
      <c r="D59" s="19" t="n">
        <f aca="false">F59*B59</f>
        <v>2.56202721105325</v>
      </c>
      <c r="E59" s="10" t="n">
        <f aca="false">$G$7*F58+(1-$F$7-$H$7)*E58</f>
        <v>16.8171041610168</v>
      </c>
      <c r="F59" s="10" t="n">
        <f aca="false">$E$7*E59^(1/3)</f>
        <v>2.56202721105325</v>
      </c>
      <c r="G59" s="22" t="n">
        <f aca="false">(E59-E58)/E58</f>
        <v>0.00344362232895523</v>
      </c>
      <c r="H59" s="22" t="n">
        <f aca="false">(F59-F58)/F58</f>
        <v>0.00114655900966773</v>
      </c>
      <c r="J59" s="10" t="n">
        <f aca="false">100*E59/$E$10</f>
        <v>150.416752354913</v>
      </c>
      <c r="K59" s="21" t="n">
        <f aca="false">100*F59/$F$10</f>
        <v>114.577340082385</v>
      </c>
    </row>
    <row r="60" customFormat="false" ht="12.8" hidden="false" customHeight="false" outlineLevel="0" collapsed="false">
      <c r="A60" s="18" t="n">
        <f aca="false">A59+1</f>
        <v>2050</v>
      </c>
      <c r="B60" s="19" t="n">
        <f aca="false">B59*(1+$H$7)</f>
        <v>1</v>
      </c>
      <c r="C60" s="19" t="n">
        <f aca="false">E60*B60</f>
        <v>16.8729584768346</v>
      </c>
      <c r="D60" s="19" t="n">
        <f aca="false">F60*B60</f>
        <v>2.56486048012484</v>
      </c>
      <c r="E60" s="10" t="n">
        <f aca="false">$G$7*F59+(1-$F$7-$H$7)*E59</f>
        <v>16.8729584768346</v>
      </c>
      <c r="F60" s="10" t="n">
        <f aca="false">$E$7*E60^(1/3)</f>
        <v>2.56486048012484</v>
      </c>
      <c r="G60" s="22" t="n">
        <f aca="false">(E60-E59)/E59</f>
        <v>0.00332128024438757</v>
      </c>
      <c r="H60" s="22" t="n">
        <f aca="false">(F60-F59)/F59</f>
        <v>0.00110587001549748</v>
      </c>
      <c r="J60" s="10" t="n">
        <f aca="false">100*E60/$E$10</f>
        <v>150.916328542934</v>
      </c>
      <c r="K60" s="21" t="n">
        <f aca="false">100*F60/$F$10</f>
        <v>114.704047727238</v>
      </c>
    </row>
    <row r="61" customFormat="false" ht="12.8" hidden="false" customHeight="false" outlineLevel="0" collapsed="false">
      <c r="A61" s="18" t="n">
        <f aca="false">A60+1</f>
        <v>2051</v>
      </c>
      <c r="B61" s="19" t="n">
        <f aca="false">B60*(1+$H$7)</f>
        <v>1</v>
      </c>
      <c r="C61" s="19" t="n">
        <f aca="false">E61*B61</f>
        <v>16.9270117210366</v>
      </c>
      <c r="D61" s="19" t="n">
        <f aca="false">F61*B61</f>
        <v>2.56759644069816</v>
      </c>
      <c r="E61" s="10" t="n">
        <f aca="false">$G$7*F60+(1-$F$7-$H$7)*E60</f>
        <v>16.9270117210366</v>
      </c>
      <c r="F61" s="10" t="n">
        <f aca="false">$E$7*E61^(1/3)</f>
        <v>2.56759644069816</v>
      </c>
      <c r="G61" s="22" t="n">
        <f aca="false">(E61-E60)/E60</f>
        <v>0.00320354277385148</v>
      </c>
      <c r="H61" s="22" t="n">
        <f aca="false">(F61-F60)/F60</f>
        <v>0.00106670931792303</v>
      </c>
      <c r="J61" s="10" t="n">
        <f aca="false">100*E61/$E$10</f>
        <v>151.399795456694</v>
      </c>
      <c r="K61" s="21" t="n">
        <f aca="false">100*F61/$F$10</f>
        <v>114.826403603752</v>
      </c>
    </row>
    <row r="62" customFormat="false" ht="12.8" hidden="false" customHeight="false" outlineLevel="0" collapsed="false">
      <c r="A62" s="18" t="n">
        <f aca="false">A61+1</f>
        <v>2052</v>
      </c>
      <c r="B62" s="19" t="n">
        <f aca="false">B61*(1+$H$7)</f>
        <v>1</v>
      </c>
      <c r="C62" s="19" t="n">
        <f aca="false">E62*B62</f>
        <v>16.9793198892291</v>
      </c>
      <c r="D62" s="19" t="n">
        <f aca="false">F62*B62</f>
        <v>2.57023853253058</v>
      </c>
      <c r="E62" s="10" t="n">
        <f aca="false">$G$7*F61+(1-$F$7-$H$7)*E61</f>
        <v>16.9793198892291</v>
      </c>
      <c r="F62" s="10" t="n">
        <f aca="false">$E$7*E62^(1/3)</f>
        <v>2.57023853253058</v>
      </c>
      <c r="G62" s="22" t="n">
        <f aca="false">(E62-E61)/E61</f>
        <v>0.0030902187021893</v>
      </c>
      <c r="H62" s="22" t="n">
        <f aca="false">(F62-F61)/F61</f>
        <v>0.00102901366840307</v>
      </c>
      <c r="J62" s="10" t="n">
        <f aca="false">100*E62/$E$10</f>
        <v>151.867653936122</v>
      </c>
      <c r="K62" s="21" t="n">
        <f aca="false">100*F62/$F$10</f>
        <v>114.944561542554</v>
      </c>
    </row>
    <row r="63" customFormat="false" ht="12.8" hidden="false" customHeight="false" outlineLevel="0" collapsed="false">
      <c r="A63" s="18" t="n">
        <f aca="false">A62+1</f>
        <v>2053</v>
      </c>
      <c r="B63" s="19" t="n">
        <f aca="false">B62*(1+$H$7)</f>
        <v>1</v>
      </c>
      <c r="C63" s="19" t="n">
        <f aca="false">E63*B63</f>
        <v>17.0299373811534</v>
      </c>
      <c r="D63" s="19" t="n">
        <f aca="false">F63*B63</f>
        <v>2.57279006702799</v>
      </c>
      <c r="E63" s="10" t="n">
        <f aca="false">$G$7*F62+(1-$F$7-$H$7)*E62</f>
        <v>17.0299373811534</v>
      </c>
      <c r="F63" s="10" t="n">
        <f aca="false">$E$7*E63^(1/3)</f>
        <v>2.57279006702799</v>
      </c>
      <c r="G63" s="22" t="n">
        <f aca="false">(E63-E62)/E62</f>
        <v>0.00298112599647522</v>
      </c>
      <c r="H63" s="22" t="n">
        <f aca="false">(F63-F62)/F62</f>
        <v>0.000992722840744247</v>
      </c>
      <c r="J63" s="10" t="n">
        <f aca="false">100*E63/$E$10</f>
        <v>152.320390547295</v>
      </c>
      <c r="K63" s="21" t="n">
        <f aca="false">100*F63/$F$10</f>
        <v>115.058669634216</v>
      </c>
    </row>
    <row r="64" customFormat="false" ht="12.8" hidden="false" customHeight="false" outlineLevel="0" collapsed="false">
      <c r="A64" s="18" t="n">
        <f aca="false">A63+1</f>
        <v>2054</v>
      </c>
      <c r="B64" s="19" t="n">
        <f aca="false">B63*(1+$H$7)</f>
        <v>1</v>
      </c>
      <c r="C64" s="19" t="n">
        <f aca="false">E64*B64</f>
        <v>17.0789170355555</v>
      </c>
      <c r="D64" s="19" t="n">
        <f aca="false">F64*B64</f>
        <v>2.57525423250649</v>
      </c>
      <c r="E64" s="10" t="n">
        <f aca="false">$G$7*F63+(1-$F$7-$H$7)*E63</f>
        <v>17.0789170355555</v>
      </c>
      <c r="F64" s="10" t="n">
        <f aca="false">$E$7*E64^(1/3)</f>
        <v>2.57525423250649</v>
      </c>
      <c r="G64" s="22" t="n">
        <f aca="false">(E64-E63)/E63</f>
        <v>0.00287609128007301</v>
      </c>
      <c r="H64" s="22" t="n">
        <f aca="false">(F64-F63)/F63</f>
        <v>0.000957779458995358</v>
      </c>
      <c r="J64" s="10" t="n">
        <f aca="false">100*E64/$E$10</f>
        <v>152.758477894325</v>
      </c>
      <c r="K64" s="21" t="n">
        <f aca="false">100*F64/$F$10</f>
        <v>115.168870464571</v>
      </c>
    </row>
    <row r="65" customFormat="false" ht="12.8" hidden="false" customHeight="false" outlineLevel="0" collapsed="false">
      <c r="A65" s="18" t="n">
        <f aca="false">A64+1</f>
        <v>2055</v>
      </c>
      <c r="B65" s="19" t="n">
        <f aca="false">B64*(1+$H$7)</f>
        <v>1</v>
      </c>
      <c r="C65" s="19" t="n">
        <f aca="false">E65*B65</f>
        <v>17.126310165155</v>
      </c>
      <c r="D65" s="19" t="n">
        <f aca="false">F65*B65</f>
        <v>2.57763409920538</v>
      </c>
      <c r="E65" s="10" t="n">
        <f aca="false">$G$7*F64+(1-$F$7-$H$7)*E64</f>
        <v>17.126310165155</v>
      </c>
      <c r="F65" s="10" t="n">
        <f aca="false">$E$7*E65^(1/3)</f>
        <v>2.57763409920538</v>
      </c>
      <c r="G65" s="22" t="n">
        <f aca="false">(E65-E64)/E64</f>
        <v>0.00277494934256256</v>
      </c>
      <c r="H65" s="22" t="n">
        <f aca="false">(F65-F64)/F64</f>
        <v>0.000924128837007039</v>
      </c>
      <c r="J65" s="10" t="n">
        <f aca="false">100*E65/$E$10</f>
        <v>153.182374932129</v>
      </c>
      <c r="K65" s="21" t="n">
        <f aca="false">100*F65/$F$10</f>
        <v>115.275301338893</v>
      </c>
    </row>
    <row r="66" customFormat="false" ht="12.8" hidden="false" customHeight="false" outlineLevel="0" collapsed="false">
      <c r="A66" s="18" t="n">
        <f aca="false">A65+1</f>
        <v>2056</v>
      </c>
      <c r="B66" s="19" t="n">
        <f aca="false">B65*(1+$H$7)</f>
        <v>1</v>
      </c>
      <c r="C66" s="19" t="n">
        <f aca="false">E66*B66</f>
        <v>17.1721665916191</v>
      </c>
      <c r="D66" s="19" t="n">
        <f aca="false">F66*B66</f>
        <v>2.57993262406524</v>
      </c>
      <c r="E66" s="10" t="n">
        <f aca="false">$G$7*F65+(1-$F$7-$H$7)*E65</f>
        <v>17.1721665916191</v>
      </c>
      <c r="F66" s="10" t="n">
        <f aca="false">$E$7*E66^(1/3)</f>
        <v>2.57993262406524</v>
      </c>
      <c r="G66" s="22" t="n">
        <f aca="false">(E66-E65)/E65</f>
        <v>0.00267754268268651</v>
      </c>
      <c r="H66" s="22" t="n">
        <f aca="false">(F66-F65)/F65</f>
        <v>0.000891718828738966</v>
      </c>
      <c r="J66" s="10" t="n">
        <f aca="false">100*E66/$E$10</f>
        <v>153.592527279245</v>
      </c>
      <c r="K66" s="21" t="n">
        <f aca="false">100*F66/$F$10</f>
        <v>115.378094495586</v>
      </c>
    </row>
    <row r="67" customFormat="false" ht="12.8" hidden="false" customHeight="false" outlineLevel="0" collapsed="false">
      <c r="A67" s="18" t="n">
        <f aca="false">A66+1</f>
        <v>2057</v>
      </c>
      <c r="B67" s="19" t="n">
        <f aca="false">B66*(1+$H$7)</f>
        <v>1</v>
      </c>
      <c r="C67" s="19" t="n">
        <f aca="false">E67*B67</f>
        <v>17.216534680461</v>
      </c>
      <c r="D67" s="19" t="n">
        <f aca="false">F67*B67</f>
        <v>2.58215265528454</v>
      </c>
      <c r="E67" s="10" t="n">
        <f aca="false">$G$7*F66+(1-$F$7-$H$7)*E66</f>
        <v>17.216534680461</v>
      </c>
      <c r="F67" s="10" t="n">
        <f aca="false">$E$7*E67^(1/3)</f>
        <v>2.58215265528454</v>
      </c>
      <c r="G67" s="22" t="n">
        <f aca="false">(E67-E66)/E66</f>
        <v>0.00258372108173771</v>
      </c>
      <c r="H67" s="22" t="n">
        <f aca="false">(F67-F66)/F66</f>
        <v>0.00086049968847688</v>
      </c>
      <c r="J67" s="10" t="n">
        <f aca="false">100*E67/$E$10</f>
        <v>153.989367529974</v>
      </c>
      <c r="K67" s="21" t="n">
        <f aca="false">100*F67/$F$10</f>
        <v>115.477377309956</v>
      </c>
    </row>
    <row r="68" customFormat="false" ht="12.8" hidden="false" customHeight="false" outlineLevel="0" collapsed="false">
      <c r="A68" s="18" t="n">
        <f aca="false">A67+1</f>
        <v>2058</v>
      </c>
      <c r="B68" s="19" t="n">
        <f aca="false">B67*(1+$H$7)</f>
        <v>1</v>
      </c>
      <c r="C68" s="19" t="n">
        <f aca="false">E68*B68</f>
        <v>17.2594613757875</v>
      </c>
      <c r="D68" s="19" t="n">
        <f aca="false">F68*B68</f>
        <v>2.58429693666674</v>
      </c>
      <c r="E68" s="10" t="n">
        <f aca="false">$G$7*F67+(1-$F$7-$H$7)*E67</f>
        <v>17.2594613757875</v>
      </c>
      <c r="F68" s="10" t="n">
        <f aca="false">$E$7*E68^(1/3)</f>
        <v>2.58429693666674</v>
      </c>
      <c r="G68" s="22" t="n">
        <f aca="false">(E68-E67)/E67</f>
        <v>0.00249334120502521</v>
      </c>
      <c r="H68" s="22" t="n">
        <f aca="false">(F68-F67)/F67</f>
        <v>0.000830423940199986</v>
      </c>
      <c r="J68" s="10" t="n">
        <f aca="false">100*E68/$E$10</f>
        <v>154.373315565172</v>
      </c>
      <c r="K68" s="21" t="n">
        <f aca="false">100*F68/$F$10</f>
        <v>115.573272488626</v>
      </c>
    </row>
    <row r="69" customFormat="false" ht="12.8" hidden="false" customHeight="false" outlineLevel="0" collapsed="false">
      <c r="A69" s="18" t="n">
        <f aca="false">A68+1</f>
        <v>2059</v>
      </c>
      <c r="B69" s="19" t="n">
        <f aca="false">B68*(1+$H$7)</f>
        <v>1</v>
      </c>
      <c r="C69" s="19" t="n">
        <f aca="false">E69*B69</f>
        <v>17.3009922348315</v>
      </c>
      <c r="D69" s="19" t="n">
        <f aca="false">F69*B69</f>
        <v>2.58636811176946</v>
      </c>
      <c r="E69" s="10" t="n">
        <f aca="false">$G$7*F68+(1-$F$7-$H$7)*E68</f>
        <v>17.3009922348315</v>
      </c>
      <c r="F69" s="10" t="n">
        <f aca="false">$E$7*E69^(1/3)</f>
        <v>2.58636811176946</v>
      </c>
      <c r="G69" s="22" t="n">
        <f aca="false">(E69-E68)/E68</f>
        <v>0.00240626622927192</v>
      </c>
      <c r="H69" s="22" t="n">
        <f aca="false">(F69-F68)/F68</f>
        <v>0.00080144625539652</v>
      </c>
      <c r="J69" s="10" t="n">
        <f aca="false">100*E69/$E$10</f>
        <v>154.744778861117</v>
      </c>
      <c r="K69" s="21" t="n">
        <f aca="false">100*F69/$F$10</f>
        <v>115.665898255086</v>
      </c>
    </row>
    <row r="70" customFormat="false" ht="12.8" hidden="false" customHeight="false" outlineLevel="0" collapsed="false">
      <c r="A70" s="18" t="n">
        <f aca="false">A69+1</f>
        <v>2060</v>
      </c>
      <c r="B70" s="19" t="n">
        <f aca="false">B69*(1+$H$7)</f>
        <v>1</v>
      </c>
      <c r="C70" s="19" t="n">
        <f aca="false">E70*B70</f>
        <v>17.3411714622093</v>
      </c>
      <c r="D70" s="19" t="n">
        <f aca="false">F70*B70</f>
        <v>2.58836872786637</v>
      </c>
      <c r="E70" s="10" t="n">
        <f aca="false">$G$7*F69+(1-$F$7-$H$7)*E69</f>
        <v>17.3411714622093</v>
      </c>
      <c r="F70" s="10" t="n">
        <f aca="false">$E$7*E70^(1/3)</f>
        <v>2.58836872786637</v>
      </c>
      <c r="G70" s="22" t="n">
        <f aca="false">(E70-E69)/E69</f>
        <v>0.00232236549397688</v>
      </c>
      <c r="H70" s="22" t="n">
        <f aca="false">(F70-F69)/F69</f>
        <v>0.000773523338693783</v>
      </c>
      <c r="J70" s="10" t="n">
        <f aca="false">100*E70/$E$10</f>
        <v>155.104152795917</v>
      </c>
      <c r="K70" s="21" t="n">
        <f aca="false">100*F70/$F$10</f>
        <v>115.755368526877</v>
      </c>
    </row>
    <row r="71" customFormat="false" ht="12.8" hidden="false" customHeight="false" outlineLevel="0" collapsed="false">
      <c r="A71" s="18" t="n">
        <f aca="false">A70+1</f>
        <v>2061</v>
      </c>
      <c r="B71" s="19" t="n">
        <f aca="false">B70*(1+$H$7)</f>
        <v>1</v>
      </c>
      <c r="C71" s="19" t="n">
        <f aca="false">E71*B71</f>
        <v>17.380041943852</v>
      </c>
      <c r="D71" s="19" t="n">
        <f aca="false">F71*B71</f>
        <v>2.59030123973172</v>
      </c>
      <c r="E71" s="10" t="n">
        <f aca="false">$G$7*F70+(1-$F$7-$H$7)*E70</f>
        <v>17.380041943852</v>
      </c>
      <c r="F71" s="10" t="n">
        <f aca="false">$E$7*E71^(1/3)</f>
        <v>2.59030123973172</v>
      </c>
      <c r="G71" s="22" t="n">
        <f aca="false">(E71-E70)/E70</f>
        <v>0.00224151417494926</v>
      </c>
      <c r="H71" s="22" t="n">
        <f aca="false">(F71-F70)/F70</f>
        <v>0.000746613820723565</v>
      </c>
      <c r="J71" s="10" t="n">
        <f aca="false">100*E71/$E$10</f>
        <v>155.451820953003</v>
      </c>
      <c r="K71" s="21" t="n">
        <f aca="false">100*F71/$F$10</f>
        <v>115.841793084842</v>
      </c>
    </row>
    <row r="72" customFormat="false" ht="12.8" hidden="false" customHeight="false" outlineLevel="0" collapsed="false">
      <c r="A72" s="18" t="n">
        <f aca="false">A71+1</f>
        <v>2062</v>
      </c>
      <c r="B72" s="19" t="n">
        <f aca="false">B71*(1+$H$7)</f>
        <v>1</v>
      </c>
      <c r="C72" s="19" t="n">
        <f aca="false">E72*B72</f>
        <v>17.4176452805655</v>
      </c>
      <c r="D72" s="19" t="n">
        <f aca="false">F72*B72</f>
        <v>2.59216801325701</v>
      </c>
      <c r="E72" s="10" t="n">
        <f aca="false">$G$7*F71+(1-$F$7-$H$7)*E71</f>
        <v>17.4176452805655</v>
      </c>
      <c r="F72" s="10" t="n">
        <f aca="false">$E$7*E72^(1/3)</f>
        <v>2.59216801325701</v>
      </c>
      <c r="G72" s="22" t="n">
        <f aca="false">(E72-E71)/E71</f>
        <v>0.00216359297837025</v>
      </c>
      <c r="H72" s="22" t="n">
        <f aca="false">(F72-F71)/F71</f>
        <v>0.00072067815768193</v>
      </c>
      <c r="J72" s="10" t="n">
        <f aca="false">100*E72/$E$10</f>
        <v>155.788155421292</v>
      </c>
      <c r="K72" s="21" t="n">
        <f aca="false">100*F72/$F$10</f>
        <v>115.925277734865</v>
      </c>
    </row>
    <row r="73" customFormat="false" ht="12.8" hidden="false" customHeight="false" outlineLevel="0" collapsed="false">
      <c r="A73" s="18" t="n">
        <f aca="false">A72+1</f>
        <v>2063</v>
      </c>
      <c r="B73" s="19" t="n">
        <f aca="false">B72*(1+$H$7)</f>
        <v>1</v>
      </c>
      <c r="C73" s="19" t="n">
        <f aca="false">E73*B73</f>
        <v>17.4540218211772</v>
      </c>
      <c r="D73" s="19" t="n">
        <f aca="false">F73*B73</f>
        <v>2.59397132890841</v>
      </c>
      <c r="E73" s="10" t="n">
        <f aca="false">$G$7*F72+(1-$F$7-$H$7)*E72</f>
        <v>17.4540218211772</v>
      </c>
      <c r="F73" s="10" t="n">
        <f aca="false">$E$7*E73^(1/3)</f>
        <v>2.59397132890841</v>
      </c>
      <c r="G73" s="22" t="n">
        <f aca="false">(E73-E72)/E72</f>
        <v>0.00208848785388147</v>
      </c>
      <c r="H73" s="22" t="n">
        <f aca="false">(F73-F72)/F72</f>
        <v>0.000695678537104747</v>
      </c>
      <c r="J73" s="10" t="n">
        <f aca="false">100*E73/$E$10</f>
        <v>156.113517091668</v>
      </c>
      <c r="K73" s="21" t="n">
        <f aca="false">100*F73/$F$10</f>
        <v>116.005924462493</v>
      </c>
    </row>
    <row r="74" customFormat="false" ht="12.8" hidden="false" customHeight="false" outlineLevel="0" collapsed="false">
      <c r="A74" s="18" t="n">
        <f aca="false">A73+1</f>
        <v>2064</v>
      </c>
      <c r="B74" s="19" t="n">
        <f aca="false">B73*(1+$H$7)</f>
        <v>1</v>
      </c>
      <c r="C74" s="19" t="n">
        <f aca="false">E74*B74</f>
        <v>17.4892106952363</v>
      </c>
      <c r="D74" s="19" t="n">
        <f aca="false">F74*B74</f>
        <v>2.59571338503322</v>
      </c>
      <c r="E74" s="10" t="n">
        <f aca="false">$G$7*F73+(1-$F$7-$H$7)*E73</f>
        <v>17.4892106952363</v>
      </c>
      <c r="F74" s="10" t="n">
        <f aca="false">$E$7*E74^(1/3)</f>
        <v>2.59571338503322</v>
      </c>
      <c r="G74" s="22" t="n">
        <f aca="false">(E74-E73)/E73</f>
        <v>0.00201608972531395</v>
      </c>
      <c r="H74" s="22" t="n">
        <f aca="false">(F74-F73)/F73</f>
        <v>0.000671578789402776</v>
      </c>
      <c r="J74" s="10" t="n">
        <f aca="false">100*E74/$E$10</f>
        <v>156.428255949459</v>
      </c>
      <c r="K74" s="21" t="n">
        <f aca="false">100*F74/$F$10</f>
        <v>116.083831580807</v>
      </c>
    </row>
    <row r="75" customFormat="false" ht="12.8" hidden="false" customHeight="false" outlineLevel="0" collapsed="false">
      <c r="A75" s="18" t="n">
        <f aca="false">A74+1</f>
        <v>2065</v>
      </c>
      <c r="B75" s="19" t="n">
        <f aca="false">B74*(1+$H$7)</f>
        <v>1</v>
      </c>
      <c r="C75" s="19" t="n">
        <f aca="false">E75*B75</f>
        <v>17.5232498452361</v>
      </c>
      <c r="D75" s="19" t="n">
        <f aca="false">F75*B75</f>
        <v>2.59739630102317</v>
      </c>
      <c r="E75" s="10" t="n">
        <f aca="false">$G$7*F74+(1-$F$7-$H$7)*E74</f>
        <v>17.5232498452361</v>
      </c>
      <c r="F75" s="10" t="n">
        <f aca="false">$E$7*E75^(1/3)</f>
        <v>2.59739630102317</v>
      </c>
      <c r="G75" s="22" t="n">
        <f aca="false">(E75-E74)/E74</f>
        <v>0.00194629423780008</v>
      </c>
      <c r="H75" s="22" t="n">
        <f aca="false">(F75-F74)/F74</f>
        <v>0.000648344304751966</v>
      </c>
      <c r="J75" s="10" t="n">
        <f aca="false">100*E75/$E$10</f>
        <v>156.732711362642</v>
      </c>
      <c r="K75" s="21" t="n">
        <f aca="false">100*F75/$F$10</f>
        <v>116.159093871886</v>
      </c>
    </row>
    <row r="76" customFormat="false" ht="12.8" hidden="false" customHeight="false" outlineLevel="0" collapsed="false">
      <c r="A76" s="18" t="n">
        <f aca="false">A75+1</f>
        <v>2066</v>
      </c>
      <c r="B76" s="19" t="n">
        <f aca="false">B75*(1+$H$7)</f>
        <v>1</v>
      </c>
      <c r="C76" s="19" t="n">
        <f aca="false">E76*B76</f>
        <v>17.5561760583324</v>
      </c>
      <c r="D76" s="19" t="n">
        <f aca="false">F76*B76</f>
        <v>2.59902212034163</v>
      </c>
      <c r="E76" s="10" t="n">
        <f aca="false">$G$7*F75+(1-$F$7-$H$7)*E75</f>
        <v>17.5561760583324</v>
      </c>
      <c r="F76" s="10" t="n">
        <f aca="false">$E$7*E76^(1/3)</f>
        <v>2.59902212034163</v>
      </c>
      <c r="G76" s="22" t="n">
        <f aca="false">(E76-E75)/E75</f>
        <v>0.00187900152010091</v>
      </c>
      <c r="H76" s="22" t="n">
        <f aca="false">(F76-F75)/F75</f>
        <v>0.000625941954954044</v>
      </c>
      <c r="J76" s="10" t="n">
        <f aca="false">100*E76/$E$10</f>
        <v>157.027212365542</v>
      </c>
      <c r="K76" s="21" t="n">
        <f aca="false">100*F76/$F$10</f>
        <v>116.23180272219</v>
      </c>
    </row>
    <row r="77" customFormat="false" ht="12.8" hidden="false" customHeight="false" outlineLevel="0" collapsed="false">
      <c r="A77" s="18" t="n">
        <f aca="false">A76+1</f>
        <v>2067</v>
      </c>
      <c r="B77" s="19" t="n">
        <f aca="false">B76*(1+$H$7)</f>
        <v>1</v>
      </c>
      <c r="C77" s="19" t="n">
        <f aca="false">E77*B77</f>
        <v>17.5880249975353</v>
      </c>
      <c r="D77" s="19" t="n">
        <f aca="false">F77*B77</f>
        <v>2.60059281342162</v>
      </c>
      <c r="E77" s="10" t="n">
        <f aca="false">$G$7*F76+(1-$F$7-$H$7)*E76</f>
        <v>17.5880249975353</v>
      </c>
      <c r="F77" s="10" t="n">
        <f aca="false">$E$7*E77^(1/3)</f>
        <v>2.60059281342162</v>
      </c>
      <c r="G77" s="22" t="n">
        <f aca="false">(E77-E76)/E76</f>
        <v>0.00181411596107983</v>
      </c>
      <c r="H77" s="22" t="n">
        <f aca="false">(F77-F76)/F76</f>
        <v>0.000604340019926463</v>
      </c>
      <c r="J77" s="10" t="n">
        <f aca="false">100*E77/$E$10</f>
        <v>157.312077937818</v>
      </c>
      <c r="K77" s="21" t="n">
        <f aca="false">100*F77/$F$10</f>
        <v>116.302046252164</v>
      </c>
    </row>
    <row r="78" customFormat="false" ht="12.8" hidden="false" customHeight="false" outlineLevel="0" collapsed="false">
      <c r="A78" s="18" t="n">
        <f aca="false">A77+1</f>
        <v>2068</v>
      </c>
      <c r="B78" s="19" t="n">
        <f aca="false">B77*(1+$H$7)</f>
        <v>1</v>
      </c>
      <c r="C78" s="19" t="n">
        <f aca="false">E78*B78</f>
        <v>17.6188312323561</v>
      </c>
      <c r="D78" s="19" t="n">
        <f aca="false">F78*B78</f>
        <v>2.60211028044117</v>
      </c>
      <c r="E78" s="10" t="n">
        <f aca="false">$G$7*F77+(1-$F$7-$H$7)*E77</f>
        <v>17.6188312323561</v>
      </c>
      <c r="F78" s="10" t="n">
        <f aca="false">$E$7*E78^(1/3)</f>
        <v>2.60211028044117</v>
      </c>
      <c r="G78" s="22" t="n">
        <f aca="false">(E78-E77)/E77</f>
        <v>0.00175154599934433</v>
      </c>
      <c r="H78" s="22" t="n">
        <f aca="false">(F78-F77)/F77</f>
        <v>0.000583508118499094</v>
      </c>
      <c r="J78" s="10" t="n">
        <f aca="false">100*E78/$E$10</f>
        <v>157.587617278579</v>
      </c>
      <c r="K78" s="21" t="n">
        <f aca="false">100*F78/$F$10</f>
        <v>116.36990944035</v>
      </c>
    </row>
    <row r="79" customFormat="false" ht="12.8" hidden="false" customHeight="false" outlineLevel="0" collapsed="false">
      <c r="A79" s="18" t="n">
        <f aca="false">A78+1</f>
        <v>2069</v>
      </c>
      <c r="B79" s="19" t="n">
        <f aca="false">B78*(1+$H$7)</f>
        <v>1</v>
      </c>
      <c r="C79" s="19" t="n">
        <f aca="false">E79*B79</f>
        <v>17.6486282688927</v>
      </c>
      <c r="D79" s="19" t="n">
        <f aca="false">F79*B79</f>
        <v>2.60357635398172</v>
      </c>
      <c r="E79" s="10" t="n">
        <f aca="false">$G$7*F78+(1-$F$7-$H$7)*E78</f>
        <v>17.6486282688927</v>
      </c>
      <c r="F79" s="10" t="n">
        <f aca="false">$E$7*E79^(1/3)</f>
        <v>2.60357635398172</v>
      </c>
      <c r="G79" s="22" t="n">
        <f aca="false">(E79-E78)/E78</f>
        <v>0.0016912039251434</v>
      </c>
      <c r="H79" s="22" t="n">
        <f aca="false">(F79-F78)/F78</f>
        <v>0.000563417143220451</v>
      </c>
      <c r="J79" s="10" t="n">
        <f aca="false">100*E79/$E$10</f>
        <v>157.854130075474</v>
      </c>
      <c r="K79" s="21" t="n">
        <f aca="false">100*F79/$F$10</f>
        <v>116.435474242283</v>
      </c>
    </row>
    <row r="80" customFormat="false" ht="12.8" hidden="false" customHeight="false" outlineLevel="0" collapsed="false">
      <c r="A80" s="18" t="n">
        <f aca="false">A79+1</f>
        <v>2070</v>
      </c>
      <c r="B80" s="19" t="n">
        <f aca="false">B79*(1+$H$7)</f>
        <v>1</v>
      </c>
      <c r="C80" s="19" t="n">
        <f aca="false">E80*B80</f>
        <v>17.6774485793417</v>
      </c>
      <c r="D80" s="19" t="n">
        <f aca="false">F80*B80</f>
        <v>2.60499280157563</v>
      </c>
      <c r="E80" s="10" t="n">
        <f aca="false">$G$7*F79+(1-$F$7-$H$7)*E79</f>
        <v>17.6774485793417</v>
      </c>
      <c r="F80" s="10" t="n">
        <f aca="false">$E$7*E80^(1/3)</f>
        <v>2.60499280157563</v>
      </c>
      <c r="G80" s="22" t="n">
        <f aca="false">(E80-E79)/E79</f>
        <v>0.00163300569369228</v>
      </c>
      <c r="H80" s="22" t="n">
        <f aca="false">(F80-F79)/F79</f>
        <v>0.00054403919890612</v>
      </c>
      <c r="J80" s="10" t="n">
        <f aca="false">100*E80/$E$10</f>
        <v>158.111906768661</v>
      </c>
      <c r="K80" s="21" t="n">
        <f aca="false">100*F80/$F$10</f>
        <v>116.498819704415</v>
      </c>
    </row>
    <row r="81" customFormat="false" ht="12.8" hidden="false" customHeight="false" outlineLevel="0" collapsed="false">
      <c r="A81" s="18" t="n">
        <f aca="false">A80+1</f>
        <v>2071</v>
      </c>
      <c r="B81" s="19" t="n">
        <f aca="false">B80*(1+$H$7)</f>
        <v>1</v>
      </c>
      <c r="C81" s="19" t="n">
        <f aca="false">E81*B81</f>
        <v>17.7053236309261</v>
      </c>
      <c r="D81" s="19" t="n">
        <f aca="false">F81*B81</f>
        <v>2.60636132814784</v>
      </c>
      <c r="E81" s="10" t="n">
        <f aca="false">$G$7*F80+(1-$F$7-$H$7)*E80</f>
        <v>17.7053236309261</v>
      </c>
      <c r="F81" s="10" t="n">
        <f aca="false">$E$7*E81^(1/3)</f>
        <v>2.60636132814784</v>
      </c>
      <c r="G81" s="22" t="n">
        <f aca="false">(E81-E80)/E80</f>
        <v>0.00157687074915099</v>
      </c>
      <c r="H81" s="22" t="n">
        <f aca="false">(F81-F80)/F80</f>
        <v>0.000525347544677414</v>
      </c>
      <c r="J81" s="10" t="n">
        <f aca="false">100*E81/$E$10</f>
        <v>158.361228809537</v>
      </c>
      <c r="K81" s="21" t="n">
        <f aca="false">100*F81/$F$10</f>
        <v>116.560022073304</v>
      </c>
    </row>
    <row r="82" customFormat="false" ht="12.8" hidden="false" customHeight="false" outlineLevel="0" collapsed="false">
      <c r="A82" s="18" t="n">
        <f aca="false">A81+1</f>
        <v>2072</v>
      </c>
      <c r="B82" s="19" t="n">
        <f aca="false">B81*(1+$H$7)</f>
        <v>1</v>
      </c>
      <c r="C82" s="19" t="n">
        <f aca="false">E82*B82</f>
        <v>17.7322839142315</v>
      </c>
      <c r="D82" s="19" t="n">
        <f aca="false">F82*B82</f>
        <v>2.60768357835688</v>
      </c>
      <c r="E82" s="10" t="n">
        <f aca="false">$G$7*F81+(1-$F$7-$H$7)*E81</f>
        <v>17.7322839142315</v>
      </c>
      <c r="F82" s="10" t="n">
        <f aca="false">$E$7*E82^(1/3)</f>
        <v>2.60768357835688</v>
      </c>
      <c r="G82" s="22" t="n">
        <f aca="false">(E82-E81)/E81</f>
        <v>0.00152272185854559</v>
      </c>
      <c r="H82" s="22" t="n">
        <f aca="false">(F82-F81)/F81</f>
        <v>0.000507316539254724</v>
      </c>
      <c r="J82" s="10" t="n">
        <f aca="false">100*E82/$E$10</f>
        <v>158.602368914191</v>
      </c>
      <c r="K82" s="21" t="n">
        <f aca="false">100*F82/$F$10</f>
        <v>116.619154900318</v>
      </c>
    </row>
    <row r="83" customFormat="false" ht="12.8" hidden="false" customHeight="false" outlineLevel="0" collapsed="false">
      <c r="A83" s="18" t="n">
        <f aca="false">A82+1</f>
        <v>2073</v>
      </c>
      <c r="B83" s="19" t="n">
        <f aca="false">B82*(1+$H$7)</f>
        <v>1</v>
      </c>
      <c r="C83" s="19" t="n">
        <f aca="false">E83*B83</f>
        <v>17.7583589709449</v>
      </c>
      <c r="D83" s="19" t="n">
        <f aca="false">F83*B83</f>
        <v>2.60896113883998</v>
      </c>
      <c r="E83" s="10" t="n">
        <f aca="false">$G$7*F82+(1-$F$7-$H$7)*E82</f>
        <v>17.7583589709449</v>
      </c>
      <c r="F83" s="10" t="n">
        <f aca="false">$E$7*E83^(1/3)</f>
        <v>2.60896113883998</v>
      </c>
      <c r="G83" s="22" t="n">
        <f aca="false">(E83-E82)/E82</f>
        <v>0.00147048495498113</v>
      </c>
      <c r="H83" s="22" t="n">
        <f aca="false">(F83-F82)/F82</f>
        <v>0.000489921589299238</v>
      </c>
      <c r="J83" s="10" t="n">
        <f aca="false">100*E83/$E$10</f>
        <v>158.835591311504</v>
      </c>
      <c r="K83" s="21" t="n">
        <f aca="false">100*F83/$F$10</f>
        <v>116.676289142029</v>
      </c>
    </row>
    <row r="84" customFormat="false" ht="12.8" hidden="false" customHeight="false" outlineLevel="0" collapsed="false">
      <c r="A84" s="18" t="n">
        <f aca="false">A83+1</f>
        <v>2074</v>
      </c>
      <c r="B84" s="19" t="n">
        <f aca="false">B83*(1+$H$7)</f>
        <v>1</v>
      </c>
      <c r="C84" s="19" t="n">
        <f aca="false">E84*B84</f>
        <v>17.7835774209916</v>
      </c>
      <c r="D84" s="19" t="n">
        <f aca="false">F84*B84</f>
        <v>2.6101955403667</v>
      </c>
      <c r="E84" s="10" t="n">
        <f aca="false">$G$7*F83+(1-$F$7-$H$7)*E83</f>
        <v>17.7835774209916</v>
      </c>
      <c r="F84" s="10" t="n">
        <f aca="false">$E$7*E84^(1/3)</f>
        <v>2.6101955403667</v>
      </c>
      <c r="G84" s="22" t="n">
        <f aca="false">(E84-E83)/E83</f>
        <v>0.00142008898952927</v>
      </c>
      <c r="H84" s="22" t="n">
        <f aca="false">(F84-F83)/F83</f>
        <v>0.000473139100595596</v>
      </c>
      <c r="J84" s="10" t="n">
        <f aca="false">100*E84/$E$10</f>
        <v>159.06115198587</v>
      </c>
      <c r="K84" s="21" t="n">
        <f aca="false">100*F84/$F$10</f>
        <v>116.731493256535</v>
      </c>
    </row>
    <row r="85" customFormat="false" ht="12.8" hidden="false" customHeight="false" outlineLevel="0" collapsed="false">
      <c r="A85" s="18" t="n">
        <f aca="false">A84+1</f>
        <v>2075</v>
      </c>
      <c r="B85" s="19" t="n">
        <f aca="false">B84*(1+$H$7)</f>
        <v>1</v>
      </c>
      <c r="C85" s="19" t="n">
        <f aca="false">E85*B85</f>
        <v>17.8079669890704</v>
      </c>
      <c r="D85" s="19" t="n">
        <f aca="false">F85*B85</f>
        <v>2.61138825990544</v>
      </c>
      <c r="E85" s="10" t="n">
        <f aca="false">$G$7*F84+(1-$F$7-$H$7)*E84</f>
        <v>17.8079669890704</v>
      </c>
      <c r="F85" s="10" t="n">
        <f aca="false">$E$7*E85^(1/3)</f>
        <v>2.61138825990544</v>
      </c>
      <c r="G85" s="22" t="n">
        <f aca="false">(E85-E84)/E84</f>
        <v>0.00137146579124032</v>
      </c>
      <c r="H85" s="22" t="n">
        <f aca="false">(F85-F84)/F84</f>
        <v>0.000456946431901676</v>
      </c>
      <c r="J85" s="10" t="n">
        <f aca="false">100*E85/$E$10</f>
        <v>159.279298914534</v>
      </c>
      <c r="K85" s="21" t="n">
        <f aca="false">100*F85/$F$10</f>
        <v>116.784833295869</v>
      </c>
    </row>
    <row r="86" customFormat="false" ht="12.8" hidden="false" customHeight="false" outlineLevel="0" collapsed="false">
      <c r="A86" s="18" t="n">
        <f aca="false">A85+1</f>
        <v>2076</v>
      </c>
      <c r="B86" s="19" t="n">
        <f aca="false">B85*(1+$H$7)</f>
        <v>1</v>
      </c>
      <c r="C86" s="19" t="n">
        <f aca="false">E86*B86</f>
        <v>17.8315545305837</v>
      </c>
      <c r="D86" s="19" t="n">
        <f aca="false">F86*B86</f>
        <v>2.61254072260673</v>
      </c>
      <c r="E86" s="10" t="n">
        <f aca="false">$G$7*F85+(1-$F$7-$H$7)*E85</f>
        <v>17.8315545305837</v>
      </c>
      <c r="F86" s="10" t="n">
        <f aca="false">$E$7*E86^(1/3)</f>
        <v>2.61254072260673</v>
      </c>
      <c r="G86" s="22" t="n">
        <f aca="false">(E86-E85)/E85</f>
        <v>0.00132454993474884</v>
      </c>
      <c r="H86" s="22" t="n">
        <f aca="false">(F86-F85)/F85</f>
        <v>0.000441321851288466</v>
      </c>
      <c r="J86" s="10" t="n">
        <f aca="false">100*E86/$E$10</f>
        <v>159.490272299518</v>
      </c>
      <c r="K86" s="21" t="n">
        <f aca="false">100*F86/$F$10</f>
        <v>116.836372994701</v>
      </c>
    </row>
    <row r="87" customFormat="false" ht="12.8" hidden="false" customHeight="false" outlineLevel="0" collapsed="false">
      <c r="A87" s="18" t="n">
        <f aca="false">A86+1</f>
        <v>2077</v>
      </c>
      <c r="B87" s="19" t="n">
        <f aca="false">B86*(1+$H$7)</f>
        <v>1</v>
      </c>
      <c r="C87" s="19" t="n">
        <f aca="false">E87*B87</f>
        <v>17.8543660569669</v>
      </c>
      <c r="D87" s="19" t="n">
        <f aca="false">F87*B87</f>
        <v>2.61365430370722</v>
      </c>
      <c r="E87" s="10" t="n">
        <f aca="false">$G$7*F86+(1-$F$7-$H$7)*E86</f>
        <v>17.8543660569669</v>
      </c>
      <c r="F87" s="10" t="n">
        <f aca="false">$E$7*E87^(1/3)</f>
        <v>2.61365430370722</v>
      </c>
      <c r="G87" s="22" t="n">
        <f aca="false">(E87-E86)/E86</f>
        <v>0.00127927861499906</v>
      </c>
      <c r="H87" s="22" t="n">
        <f aca="false">(F87-F86)/F86</f>
        <v>0.000426244494816306</v>
      </c>
      <c r="J87" s="10" t="n">
        <f aca="false">100*E87/$E$10</f>
        <v>159.694304794172</v>
      </c>
      <c r="K87" s="21" t="n">
        <f aca="false">100*F87/$F$10</f>
        <v>116.886173855485</v>
      </c>
    </row>
    <row r="88" customFormat="false" ht="12.8" hidden="false" customHeight="false" outlineLevel="0" collapsed="false">
      <c r="A88" s="18" t="n">
        <f aca="false">A87+1</f>
        <v>2078</v>
      </c>
      <c r="B88" s="19" t="n">
        <f aca="false">B87*(1+$H$7)</f>
        <v>1</v>
      </c>
      <c r="C88" s="19" t="n">
        <f aca="false">E88*B88</f>
        <v>17.8764267604161</v>
      </c>
      <c r="D88" s="19" t="n">
        <f aca="false">F88*B88</f>
        <v>2.61473033035785</v>
      </c>
      <c r="E88" s="10" t="n">
        <f aca="false">$G$7*F87+(1-$F$7-$H$7)*E87</f>
        <v>17.8764267604161</v>
      </c>
      <c r="F88" s="10" t="n">
        <f aca="false">$E$7*E88^(1/3)</f>
        <v>2.61473033035785</v>
      </c>
      <c r="G88" s="22" t="n">
        <f aca="false">(E88-E87)/E87</f>
        <v>0.0012355915286375</v>
      </c>
      <c r="H88" s="22" t="n">
        <f aca="false">(F88-F87)/F87</f>
        <v>0.000411694327400269</v>
      </c>
      <c r="J88" s="10" t="n">
        <f aca="false">100*E88/$E$10</f>
        <v>159.891621724347</v>
      </c>
      <c r="K88" s="21" t="n">
        <f aca="false">100*F88/$F$10</f>
        <v>116.934295230213</v>
      </c>
    </row>
    <row r="89" customFormat="false" ht="12.8" hidden="false" customHeight="false" outlineLevel="0" collapsed="false">
      <c r="A89" s="18" t="n">
        <f aca="false">A88+1</f>
        <v>2079</v>
      </c>
      <c r="B89" s="19" t="n">
        <f aca="false">B88*(1+$H$7)</f>
        <v>1</v>
      </c>
      <c r="C89" s="19" t="n">
        <f aca="false">E89*B89</f>
        <v>17.8977610380205</v>
      </c>
      <c r="D89" s="19" t="n">
        <f aca="false">F89*B89</f>
        <v>2.61577008337963</v>
      </c>
      <c r="E89" s="10" t="n">
        <f aca="false">$G$7*F88+(1-$F$7-$H$7)*E88</f>
        <v>17.8977610380205</v>
      </c>
      <c r="F89" s="10" t="n">
        <f aca="false">$E$7*E89^(1/3)</f>
        <v>2.61577008337963</v>
      </c>
      <c r="G89" s="22" t="n">
        <f aca="false">(E89-E88)/E88</f>
        <v>0.00119343076165977</v>
      </c>
      <c r="H89" s="22" t="n">
        <f aca="false">(F89-F88)/F88</f>
        <v>0.000397652105729593</v>
      </c>
      <c r="J89" s="10" t="n">
        <f aca="false">100*E89/$E$10</f>
        <v>160.082441304244</v>
      </c>
      <c r="K89" s="21" t="n">
        <f aca="false">100*F89/$F$10</f>
        <v>116.980794398943</v>
      </c>
    </row>
    <row r="90" customFormat="false" ht="12.8" hidden="false" customHeight="false" outlineLevel="0" collapsed="false">
      <c r="A90" s="18" t="n">
        <f aca="false">A89+1</f>
        <v>2080</v>
      </c>
      <c r="B90" s="19" t="n">
        <f aca="false">B89*(1+$H$7)</f>
        <v>1</v>
      </c>
      <c r="C90" s="19" t="n">
        <f aca="false">E90*B90</f>
        <v>17.9183925153024</v>
      </c>
      <c r="D90" s="19" t="n">
        <f aca="false">F90*B90</f>
        <v>2.61677479895039</v>
      </c>
      <c r="E90" s="10" t="n">
        <f aca="false">$G$7*F89+(1-$F$7-$H$7)*E89</f>
        <v>17.9183925153024</v>
      </c>
      <c r="F90" s="10" t="n">
        <f aca="false">$E$7*E90^(1/3)</f>
        <v>2.61677479895039</v>
      </c>
      <c r="G90" s="22" t="n">
        <f aca="false">(E90-E89)/E89</f>
        <v>0.00115274068292758</v>
      </c>
      <c r="H90" s="22" t="n">
        <f aca="false">(F90-F89)/F89</f>
        <v>0.000384099343114744</v>
      </c>
      <c r="J90" s="10" t="n">
        <f aca="false">100*E90/$E$10</f>
        <v>160.266974846958</v>
      </c>
      <c r="K90" s="21" t="n">
        <f aca="false">100*F90/$F$10</f>
        <v>117.025726645228</v>
      </c>
    </row>
    <row r="91" customFormat="false" ht="12.8" hidden="false" customHeight="false" outlineLevel="0" collapsed="false">
      <c r="A91" s="18" t="n">
        <f aca="false">A90+1</f>
        <v>2081</v>
      </c>
      <c r="B91" s="19" t="n">
        <f aca="false">B90*(1+$H$7)</f>
        <v>1</v>
      </c>
      <c r="C91" s="19" t="n">
        <f aca="false">E91*B91</f>
        <v>17.9383440691699</v>
      </c>
      <c r="D91" s="19" t="n">
        <f aca="false">F91*B91</f>
        <v>2.61774567022536</v>
      </c>
      <c r="E91" s="10" t="n">
        <f aca="false">$G$7*F90+(1-$F$7-$H$7)*E90</f>
        <v>17.9383440691699</v>
      </c>
      <c r="F91" s="10" t="n">
        <f aca="false">$E$7*E91^(1/3)</f>
        <v>2.61774567022536</v>
      </c>
      <c r="G91" s="22" t="n">
        <f aca="false">(E91-E90)/E90</f>
        <v>0.00111346784319404</v>
      </c>
      <c r="H91" s="22" t="n">
        <f aca="false">(F91-F90)/F90</f>
        <v>0.000371018276145956</v>
      </c>
      <c r="J91" s="10" t="n">
        <f aca="false">100*E91/$E$10</f>
        <v>160.445426969776</v>
      </c>
      <c r="K91" s="21" t="n">
        <f aca="false">100*F91/$F$10</f>
        <v>117.069145328593</v>
      </c>
    </row>
    <row r="92" customFormat="false" ht="12.8" hidden="false" customHeight="false" outlineLevel="0" collapsed="false">
      <c r="A92" s="18" t="n">
        <f aca="false">A91+1</f>
        <v>2082</v>
      </c>
      <c r="B92" s="19" t="n">
        <f aca="false">B91*(1+$H$7)</f>
        <v>1</v>
      </c>
      <c r="C92" s="19" t="n">
        <f aca="false">E92*B92</f>
        <v>17.9576378502903</v>
      </c>
      <c r="D92" s="19" t="n">
        <f aca="false">F92*B92</f>
        <v>2.61868384889458</v>
      </c>
      <c r="E92" s="10" t="n">
        <f aca="false">$G$7*F91+(1-$F$7-$H$7)*E91</f>
        <v>17.9576378502903</v>
      </c>
      <c r="F92" s="10" t="n">
        <f aca="false">$E$7*E92^(1/3)</f>
        <v>2.61868384889458</v>
      </c>
      <c r="G92" s="22" t="n">
        <f aca="false">(E92-E91)/E91</f>
        <v>0.0010755608793087</v>
      </c>
      <c r="H92" s="22" t="n">
        <f aca="false">(F92-F91)/F91</f>
        <v>0.000358391833052497</v>
      </c>
      <c r="J92" s="10" t="n">
        <f aca="false">100*E92/$E$10</f>
        <v>160.617995794289</v>
      </c>
      <c r="K92" s="21" t="n">
        <f aca="false">100*F92/$F$10</f>
        <v>117.111101954181</v>
      </c>
    </row>
    <row r="93" customFormat="false" ht="12.8" hidden="false" customHeight="false" outlineLevel="0" collapsed="false">
      <c r="A93" s="18" t="n">
        <f aca="false">A92+1</f>
        <v>2083</v>
      </c>
      <c r="B93" s="19" t="n">
        <f aca="false">B92*(1+$H$7)</f>
        <v>1</v>
      </c>
      <c r="C93" s="19" t="n">
        <f aca="false">E93*B93</f>
        <v>17.9762953048889</v>
      </c>
      <c r="D93" s="19" t="n">
        <f aca="false">F93*B93</f>
        <v>2.61959044667992</v>
      </c>
      <c r="E93" s="10" t="n">
        <f aca="false">$G$7*F92+(1-$F$7-$H$7)*E92</f>
        <v>17.9762953048889</v>
      </c>
      <c r="F93" s="10" t="n">
        <f aca="false">$E$7*E93^(1/3)</f>
        <v>2.61959044667992</v>
      </c>
      <c r="G93" s="22" t="n">
        <f aca="false">(E93-E92)/E92</f>
        <v>0.00103897042328894</v>
      </c>
      <c r="H93" s="22" t="n">
        <f aca="false">(F93-F92)/F92</f>
        <v>0.000346203603662793</v>
      </c>
      <c r="J93" s="10" t="n">
        <f aca="false">100*E93/$E$10</f>
        <v>160.784873141367</v>
      </c>
      <c r="K93" s="21" t="n">
        <f aca="false">100*F93/$F$10</f>
        <v>117.151646239707</v>
      </c>
    </row>
    <row r="94" customFormat="false" ht="12.8" hidden="false" customHeight="false" outlineLevel="0" collapsed="false">
      <c r="A94" s="18" t="n">
        <f aca="false">A93+1</f>
        <v>2084</v>
      </c>
      <c r="B94" s="19" t="n">
        <f aca="false">B93*(1+$H$7)</f>
        <v>1</v>
      </c>
      <c r="C94" s="19" t="n">
        <f aca="false">E94*B94</f>
        <v>17.9943371959824</v>
      </c>
      <c r="D94" s="19" t="n">
        <f aca="false">F94*B94</f>
        <v>2.62046653677429</v>
      </c>
      <c r="E94" s="10" t="n">
        <f aca="false">$G$7*F93+(1-$F$7-$H$7)*E93</f>
        <v>17.9943371959824</v>
      </c>
      <c r="F94" s="10" t="n">
        <f aca="false">$E$7*E94^(1/3)</f>
        <v>2.62046653677429</v>
      </c>
      <c r="G94" s="22" t="n">
        <f aca="false">(E94-E93)/E93</f>
        <v>0.00100364901596946</v>
      </c>
      <c r="H94" s="22" t="n">
        <f aca="false">(F94-F93)/F93</f>
        <v>0.00033443781087162</v>
      </c>
      <c r="J94" s="10" t="n">
        <f aca="false">100*E94/$E$10</f>
        <v>160.946244721078</v>
      </c>
      <c r="K94" s="21" t="n">
        <f aca="false">100*F94/$F$10</f>
        <v>117.190826179815</v>
      </c>
    </row>
    <row r="95" customFormat="false" ht="12.8" hidden="false" customHeight="false" outlineLevel="0" collapsed="false">
      <c r="A95" s="18" t="n">
        <f aca="false">A94+1</f>
        <v>2085</v>
      </c>
      <c r="B95" s="19" t="n">
        <f aca="false">B94*(1+$H$7)</f>
        <v>1</v>
      </c>
      <c r="C95" s="19" t="n">
        <f aca="false">E95*B95</f>
        <v>18.0117836240543</v>
      </c>
      <c r="D95" s="19" t="n">
        <f aca="false">F95*B95</f>
        <v>2.62131315522548</v>
      </c>
      <c r="E95" s="10" t="n">
        <f aca="false">$G$7*F94+(1-$F$7-$H$7)*E94</f>
        <v>18.0117836240543</v>
      </c>
      <c r="F95" s="10" t="n">
        <f aca="false">$E$7*E95^(1/3)</f>
        <v>2.62131315522548</v>
      </c>
      <c r="G95" s="22" t="n">
        <f aca="false">(E95-E94)/E94</f>
        <v>0.000969551024962278</v>
      </c>
      <c r="H95" s="22" t="n">
        <f aca="false">(F95-F94)/F94</f>
        <v>0.000323079283523004</v>
      </c>
      <c r="J95" s="10" t="n">
        <f aca="false">100*E95/$E$10</f>
        <v>161.102290317611</v>
      </c>
      <c r="K95" s="21" t="n">
        <f aca="false">100*F95/$F$10</f>
        <v>117.228688107973</v>
      </c>
    </row>
    <row r="96" customFormat="false" ht="12.8" hidden="false" customHeight="false" outlineLevel="0" collapsed="false">
      <c r="A96" s="18" t="n">
        <f aca="false">A95+1</f>
        <v>2086</v>
      </c>
      <c r="B96" s="19" t="n">
        <f aca="false">B95*(1+$H$7)</f>
        <v>1</v>
      </c>
      <c r="C96" s="19" t="n">
        <f aca="false">E96*B96</f>
        <v>18.0286540471805</v>
      </c>
      <c r="D96" s="19" t="n">
        <f aca="false">F96*B96</f>
        <v>2.62213130226712</v>
      </c>
      <c r="E96" s="10" t="n">
        <f aca="false">$G$7*F95+(1-$F$7-$H$7)*E95</f>
        <v>18.0286540471805</v>
      </c>
      <c r="F96" s="10" t="n">
        <f aca="false">$E$7*E96^(1/3)</f>
        <v>2.62213130226712</v>
      </c>
      <c r="G96" s="22" t="n">
        <f aca="false">(E96-E95)/E95</f>
        <v>0.000936632566675592</v>
      </c>
      <c r="H96" s="22" t="n">
        <f aca="false">(F96-F95)/F95</f>
        <v>0.000312113430630123</v>
      </c>
      <c r="J96" s="10" t="n">
        <f aca="false">100*E96/$E$10</f>
        <v>161.253183969289</v>
      </c>
      <c r="K96" s="21" t="n">
        <f aca="false">100*F96/$F$10</f>
        <v>117.265276755986</v>
      </c>
    </row>
    <row r="97" customFormat="false" ht="12.8" hidden="false" customHeight="false" outlineLevel="0" collapsed="false">
      <c r="A97" s="18" t="n">
        <f aca="false">A96+1</f>
        <v>2087</v>
      </c>
      <c r="B97" s="19" t="n">
        <f aca="false">B96*(1+$H$7)</f>
        <v>1</v>
      </c>
      <c r="C97" s="19" t="n">
        <f aca="false">E97*B97</f>
        <v>18.0449673006149</v>
      </c>
      <c r="D97" s="19" t="n">
        <f aca="false">F97*B97</f>
        <v>2.62292194359879</v>
      </c>
      <c r="E97" s="10" t="n">
        <f aca="false">$G$7*F96+(1-$F$7-$H$7)*E96</f>
        <v>18.0449673006149</v>
      </c>
      <c r="F97" s="10" t="n">
        <f aca="false">$E$7*E97^(1/3)</f>
        <v>2.62292194359879</v>
      </c>
      <c r="G97" s="22" t="n">
        <f aca="false">(E97-E96)/E96</f>
        <v>0.000904851432157775</v>
      </c>
      <c r="H97" s="22" t="n">
        <f aca="false">(F97-F96)/F96</f>
        <v>0.000301526216855061</v>
      </c>
      <c r="J97" s="10" t="n">
        <f aca="false">100*E97/$E$10</f>
        <v>161.399094143744</v>
      </c>
      <c r="K97" s="21" t="n">
        <f aca="false">100*F97/$F$10</f>
        <v>117.300635311255</v>
      </c>
    </row>
    <row r="98" customFormat="false" ht="12.8" hidden="false" customHeight="false" outlineLevel="0" collapsed="false">
      <c r="A98" s="18" t="n">
        <f aca="false">A97+1</f>
        <v>2088</v>
      </c>
      <c r="B98" s="19" t="n">
        <f aca="false">B97*(1+$H$7)</f>
        <v>1</v>
      </c>
      <c r="C98" s="19" t="n">
        <f aca="false">E98*B98</f>
        <v>18.0607416158438</v>
      </c>
      <c r="D98" s="19" t="n">
        <f aca="false">F98*B98</f>
        <v>2.62368601161769</v>
      </c>
      <c r="E98" s="10" t="n">
        <f aca="false">$G$7*F97+(1-$F$7-$H$7)*E97</f>
        <v>18.0607416158438</v>
      </c>
      <c r="F98" s="10" t="n">
        <f aca="false">$E$7*E98^(1/3)</f>
        <v>2.62368601161769</v>
      </c>
      <c r="G98" s="22" t="n">
        <f aca="false">(E98-E97)/E97</f>
        <v>0.000874167016544872</v>
      </c>
      <c r="H98" s="22" t="n">
        <f aca="false">(F98-F97)/F97</f>
        <v>0.000291304139173608</v>
      </c>
      <c r="J98" s="10" t="n">
        <f aca="false">100*E98/$E$10</f>
        <v>161.540183908344</v>
      </c>
      <c r="K98" s="21" t="n">
        <f aca="false">100*F98/$F$10</f>
        <v>117.334805471849</v>
      </c>
    </row>
    <row r="99" customFormat="false" ht="12.8" hidden="false" customHeight="false" outlineLevel="0" collapsed="false">
      <c r="A99" s="18" t="n">
        <f aca="false">A98+1</f>
        <v>2089</v>
      </c>
      <c r="B99" s="19" t="n">
        <f aca="false">B98*(1+$H$7)</f>
        <v>1</v>
      </c>
      <c r="C99" s="19" t="n">
        <f aca="false">E99*B99</f>
        <v>18.0759946391178</v>
      </c>
      <c r="D99" s="19" t="n">
        <f aca="false">F99*B99</f>
        <v>2.62442440660365</v>
      </c>
      <c r="E99" s="10" t="n">
        <f aca="false">$G$7*F98+(1-$F$7-$H$7)*E98</f>
        <v>18.0759946391178</v>
      </c>
      <c r="F99" s="10" t="n">
        <f aca="false">$E$7*E99^(1/3)</f>
        <v>2.62442440660365</v>
      </c>
      <c r="G99" s="22" t="n">
        <f aca="false">(E99-E98)/E98</f>
        <v>0.00084454025191424</v>
      </c>
      <c r="H99" s="22" t="n">
        <f aca="false">(F99-F98)/F98</f>
        <v>0.000281434204662789</v>
      </c>
      <c r="J99" s="10" t="n">
        <f aca="false">100*E99/$E$10</f>
        <v>161.676611095956</v>
      </c>
      <c r="K99" s="21" t="n">
        <f aca="false">100*F99/$F$10</f>
        <v>117.367827499506</v>
      </c>
    </row>
    <row r="100" customFormat="false" ht="12.8" hidden="false" customHeight="false" outlineLevel="0" collapsed="false">
      <c r="A100" s="18" t="n">
        <f aca="false">A99+1</f>
        <v>2090</v>
      </c>
      <c r="B100" s="19" t="n">
        <f aca="false">B99*(1+$H$7)</f>
        <v>1</v>
      </c>
      <c r="C100" s="19" t="n">
        <f aca="false">E100*B100</f>
        <v>18.0907434494732</v>
      </c>
      <c r="D100" s="19" t="n">
        <f aca="false">F100*B100</f>
        <v>2.62513799785959</v>
      </c>
      <c r="E100" s="10" t="n">
        <f aca="false">$G$7*F99+(1-$F$7-$H$7)*E99</f>
        <v>18.0907434494732</v>
      </c>
      <c r="F100" s="10" t="n">
        <f aca="false">$E$7*E100^(1/3)</f>
        <v>2.62513799785959</v>
      </c>
      <c r="G100" s="22" t="n">
        <f aca="false">(E100-E99)/E99</f>
        <v>0.000815933543345465</v>
      </c>
      <c r="H100" s="22" t="n">
        <f aca="false">(F100-F99)/F99</f>
        <v>0.000271903909345164</v>
      </c>
      <c r="J100" s="10" t="n">
        <f aca="false">100*E100/$E$10</f>
        <v>161.808528466124</v>
      </c>
      <c r="K100" s="21" t="n">
        <f aca="false">100*F100/$F$10</f>
        <v>117.399740270635</v>
      </c>
    </row>
    <row r="101" customFormat="false" ht="12.8" hidden="false" customHeight="false" outlineLevel="0" collapsed="false">
      <c r="A101" s="18" t="n">
        <f aca="false">A100+1</f>
        <v>2091</v>
      </c>
      <c r="B101" s="19" t="n">
        <f aca="false">B100*(1+$H$7)</f>
        <v>1</v>
      </c>
      <c r="C101" s="19" t="n">
        <f aca="false">E101*B101</f>
        <v>18.1050045762504</v>
      </c>
      <c r="D101" s="19" t="n">
        <f aca="false">F101*B101</f>
        <v>2.62582762480913</v>
      </c>
      <c r="E101" s="10" t="n">
        <f aca="false">$G$7*F100+(1-$F$7-$H$7)*E100</f>
        <v>18.1050045762504</v>
      </c>
      <c r="F101" s="10" t="n">
        <f aca="false">$E$7*E101^(1/3)</f>
        <v>2.62582762480913</v>
      </c>
      <c r="G101" s="22" t="n">
        <f aca="false">(E101-E100)/E100</f>
        <v>0.00078831070801634</v>
      </c>
      <c r="H101" s="22" t="n">
        <f aca="false">(F101-F100)/F100</f>
        <v>0.00026270121803233</v>
      </c>
      <c r="J101" s="10" t="n">
        <f aca="false">100*E101/$E$10</f>
        <v>161.936083861762</v>
      </c>
      <c r="K101" s="21" t="n">
        <f aca="false">100*F101/$F$10</f>
        <v>117.430581325401</v>
      </c>
    </row>
    <row r="102" customFormat="false" ht="12.8" hidden="false" customHeight="false" outlineLevel="0" collapsed="false">
      <c r="A102" s="18" t="n">
        <f aca="false">A101+1</f>
        <v>2092</v>
      </c>
      <c r="B102" s="19" t="n">
        <f aca="false">B101*(1+$H$7)</f>
        <v>1</v>
      </c>
      <c r="C102" s="19" t="n">
        <f aca="false">E102*B102</f>
        <v>18.118794016121</v>
      </c>
      <c r="D102" s="19" t="n">
        <f aca="false">F102*B102</f>
        <v>2.62649409805327</v>
      </c>
      <c r="E102" s="10" t="n">
        <f aca="false">$G$7*F101+(1-$F$7-$H$7)*E101</f>
        <v>18.118794016121</v>
      </c>
      <c r="F102" s="10" t="n">
        <f aca="false">$E$7*E102^(1/3)</f>
        <v>2.62649409805327</v>
      </c>
      <c r="G102" s="22" t="n">
        <f aca="false">(E102-E101)/E101</f>
        <v>0.000761636917162825</v>
      </c>
      <c r="H102" s="22" t="n">
        <f aca="false">(F102-F101)/F101</f>
        <v>0.000253814545113875</v>
      </c>
      <c r="J102" s="10" t="n">
        <f aca="false">100*E102/$E$10</f>
        <v>162.059420361452</v>
      </c>
      <c r="K102" s="21" t="n">
        <f aca="false">100*F102/$F$10</f>
        <v>117.460386914982</v>
      </c>
    </row>
    <row r="103" customFormat="false" ht="12.8" hidden="false" customHeight="false" outlineLevel="0" collapsed="false">
      <c r="A103" s="18" t="n">
        <f aca="false">A102+1</f>
        <v>2093</v>
      </c>
      <c r="B103" s="19" t="n">
        <f aca="false">B102*(1+$H$7)</f>
        <v>1</v>
      </c>
      <c r="C103" s="19" t="n">
        <f aca="false">E103*B103</f>
        <v>18.1321272496336</v>
      </c>
      <c r="D103" s="19" t="n">
        <f aca="false">F103*B103</f>
        <v>2.62713820038765</v>
      </c>
      <c r="E103" s="10" t="n">
        <f aca="false">$G$7*F102+(1-$F$7-$H$7)*E102</f>
        <v>18.1321272496336</v>
      </c>
      <c r="F103" s="10" t="n">
        <f aca="false">$E$7*E103^(1/3)</f>
        <v>2.62713820038765</v>
      </c>
      <c r="G103" s="22" t="n">
        <f aca="false">(E103-E102)/E102</f>
        <v>0.000735878640748959</v>
      </c>
      <c r="H103" s="22" t="n">
        <f aca="false">(F103-F102)/F102</f>
        <v>0.000245232736238697</v>
      </c>
      <c r="J103" s="10" t="n">
        <f aca="false">100*E103/$E$10</f>
        <v>162.178676427428</v>
      </c>
      <c r="K103" s="21" t="n">
        <f aca="false">100*F103/$F$10</f>
        <v>117.489192047065</v>
      </c>
    </row>
    <row r="104" customFormat="false" ht="12.8" hidden="false" customHeight="false" outlineLevel="0" collapsed="false">
      <c r="A104" s="18" t="n">
        <f aca="false">A103+1</f>
        <v>2094</v>
      </c>
      <c r="B104" s="19" t="n">
        <f aca="false">B103*(1+$H$7)</f>
        <v>1</v>
      </c>
      <c r="C104" s="19" t="n">
        <f aca="false">E104*B104</f>
        <v>18.1450192572876</v>
      </c>
      <c r="D104" s="19" t="n">
        <f aca="false">F104*B104</f>
        <v>2.6277606877821</v>
      </c>
      <c r="E104" s="10" t="n">
        <f aca="false">$G$7*F103+(1-$F$7-$H$7)*E103</f>
        <v>18.1450192572876</v>
      </c>
      <c r="F104" s="10" t="n">
        <f aca="false">$E$7*E104^(1/3)</f>
        <v>2.6277606877821</v>
      </c>
      <c r="G104" s="22" t="n">
        <f aca="false">(E104-E103)/E103</f>
        <v>0.000711003594697145</v>
      </c>
      <c r="H104" s="22" t="n">
        <f aca="false">(F104-F103)/F103</f>
        <v>0.000236945050840982</v>
      </c>
      <c r="J104" s="10" t="n">
        <f aca="false">100*E104/$E$10</f>
        <v>162.293986049351</v>
      </c>
      <c r="K104" s="21" t="n">
        <f aca="false">100*F104/$F$10</f>
        <v>117.517030529648</v>
      </c>
    </row>
    <row r="105" customFormat="false" ht="12.8" hidden="false" customHeight="false" outlineLevel="0" collapsed="false">
      <c r="A105" s="18" t="n">
        <f aca="false">A104+1</f>
        <v>2095</v>
      </c>
      <c r="B105" s="19" t="n">
        <f aca="false">B104*(1+$H$7)</f>
        <v>1</v>
      </c>
      <c r="C105" s="19" t="n">
        <f aca="false">E105*B105</f>
        <v>18.157484535147</v>
      </c>
      <c r="D105" s="19" t="n">
        <f aca="false">F105*B105</f>
        <v>2.62836229032398</v>
      </c>
      <c r="E105" s="10" t="n">
        <f aca="false">$G$7*F104+(1-$F$7-$H$7)*E104</f>
        <v>18.157484535147</v>
      </c>
      <c r="F105" s="10" t="n">
        <f aca="false">$E$7*E105^(1/3)</f>
        <v>2.62836229032398</v>
      </c>
      <c r="G105" s="22" t="n">
        <f aca="false">(E105-E104)/E104</f>
        <v>0.000686980690546759</v>
      </c>
      <c r="H105" s="22" t="n">
        <f aca="false">(F105-F104)/F104</f>
        <v>0.000228941145467606</v>
      </c>
      <c r="I105" s="5"/>
      <c r="J105" s="10" t="n">
        <f aca="false">100*E105/$E$10</f>
        <v>162.405478883959</v>
      </c>
      <c r="K105" s="21" t="n">
        <f aca="false">100*F105/$F$10</f>
        <v>117.543935013229</v>
      </c>
    </row>
    <row r="106" customFormat="false" ht="12.8" hidden="false" customHeight="false" outlineLevel="0" collapsed="false">
      <c r="A106" s="18" t="n">
        <f aca="false">A105+1</f>
        <v>2096</v>
      </c>
      <c r="B106" s="19" t="n">
        <f aca="false">B105*(1+$H$7)</f>
        <v>1</v>
      </c>
      <c r="C106" s="19" t="n">
        <f aca="false">E106*B106</f>
        <v>18.169537110003</v>
      </c>
      <c r="D106" s="19" t="n">
        <f aca="false">F106*B106</f>
        <v>2.62894371312667</v>
      </c>
      <c r="E106" s="10" t="n">
        <f aca="false">$G$7*F105+(1-$F$7-$H$7)*E105</f>
        <v>18.169537110003</v>
      </c>
      <c r="F106" s="10" t="n">
        <f aca="false">$E$7*E106^(1/3)</f>
        <v>2.62894371312667</v>
      </c>
      <c r="G106" s="22" t="n">
        <f aca="false">(E106-E105)/E105</f>
        <v>0.000663779987404788</v>
      </c>
      <c r="H106" s="22" t="n">
        <f aca="false">(F106-F105)/F105</f>
        <v>0.000221211057861274</v>
      </c>
      <c r="I106" s="5"/>
      <c r="J106" s="10" t="n">
        <f aca="false">100*E106/$E$10</f>
        <v>162.513280390687</v>
      </c>
      <c r="K106" s="21" t="n">
        <f aca="false">100*F106/$F$10</f>
        <v>117.569937031439</v>
      </c>
    </row>
    <row r="107" customFormat="false" ht="12.8" hidden="false" customHeight="false" outlineLevel="0" collapsed="false">
      <c r="A107" s="18" t="n">
        <f aca="false">A106+1</f>
        <v>2097</v>
      </c>
      <c r="B107" s="19" t="n">
        <f aca="false">B106*(1+$H$7)</f>
        <v>1</v>
      </c>
      <c r="C107" s="19" t="n">
        <f aca="false">E107*B107</f>
        <v>18.1811905540972</v>
      </c>
      <c r="D107" s="19" t="n">
        <f aca="false">F107*B107</f>
        <v>2.62950563720476</v>
      </c>
      <c r="E107" s="10" t="n">
        <f aca="false">$G$7*F106+(1-$F$7-$H$7)*E106</f>
        <v>18.1811905540972</v>
      </c>
      <c r="F107" s="10" t="n">
        <f aca="false">$E$7*E107^(1/3)</f>
        <v>2.62950563720476</v>
      </c>
      <c r="G107" s="22" t="n">
        <f aca="false">(E107-E106)/E106</f>
        <v>0.000641372646074017</v>
      </c>
      <c r="H107" s="22" t="n">
        <f aca="false">(F107-F106)/F106</f>
        <v>0.000213745191762542</v>
      </c>
      <c r="I107" s="5"/>
      <c r="J107" s="10" t="n">
        <f aca="false">100*E107/$E$10</f>
        <v>162.617511963354</v>
      </c>
      <c r="K107" s="21" t="n">
        <f aca="false">100*F107/$F$10</f>
        <v>117.595067040175</v>
      </c>
    </row>
    <row r="108" customFormat="false" ht="12.8" hidden="false" customHeight="false" outlineLevel="0" collapsed="false">
      <c r="A108" s="18" t="n">
        <f aca="false">A107+1</f>
        <v>2098</v>
      </c>
      <c r="B108" s="19" t="n">
        <f aca="false">B107*(1+$H$7)</f>
        <v>1</v>
      </c>
      <c r="C108" s="19" t="n">
        <f aca="false">E108*B108</f>
        <v>18.192457999414</v>
      </c>
      <c r="D108" s="19" t="n">
        <f aca="false">F108*B108</f>
        <v>2.63004872031718</v>
      </c>
      <c r="E108" s="10" t="n">
        <f aca="false">$G$7*F107+(1-$F$7-$H$7)*E107</f>
        <v>18.192457999414</v>
      </c>
      <c r="F108" s="10" t="n">
        <f aca="false">$E$7*E108^(1/3)</f>
        <v>2.63004872031718</v>
      </c>
      <c r="G108" s="22" t="n">
        <f aca="false">(E108-E107)/E107</f>
        <v>0.000619730885239793</v>
      </c>
      <c r="H108" s="22" t="n">
        <f aca="false">(F108-F107)/F107</f>
        <v>0.000206534302391871</v>
      </c>
      <c r="I108" s="5"/>
      <c r="J108" s="10" t="n">
        <f aca="false">100*E108/$E$10</f>
        <v>162.718291057998</v>
      </c>
      <c r="K108" s="21" t="n">
        <f aca="false">100*F108/$F$10</f>
        <v>117.619354455311</v>
      </c>
    </row>
    <row r="109" customFormat="false" ht="12.8" hidden="false" customHeight="false" outlineLevel="0" collapsed="false">
      <c r="A109" s="18" t="n">
        <f aca="false">A108+1</f>
        <v>2099</v>
      </c>
      <c r="B109" s="19" t="n">
        <f aca="false">B108*(1+$H$7)</f>
        <v>1</v>
      </c>
      <c r="C109" s="19" t="n">
        <f aca="false">E109*B109</f>
        <v>18.2033521515543</v>
      </c>
      <c r="D109" s="19" t="n">
        <f aca="false">F109*B109</f>
        <v>2.63057359777944</v>
      </c>
      <c r="E109" s="10" t="n">
        <f aca="false">$G$7*F108+(1-$F$7-$H$7)*E108</f>
        <v>18.2033521515543</v>
      </c>
      <c r="F109" s="10" t="n">
        <f aca="false">$E$7*E109^(1/3)</f>
        <v>2.63057359777944</v>
      </c>
      <c r="G109" s="22" t="n">
        <f aca="false">(E109-E108)/E108</f>
        <v>0.000598827939614543</v>
      </c>
      <c r="H109" s="22" t="n">
        <f aca="false">(F109-F108)/F108</f>
        <v>0.000199569482576972</v>
      </c>
      <c r="I109" s="5"/>
      <c r="J109" s="10" t="n">
        <f aca="false">100*E109/$E$10</f>
        <v>162.81573131697</v>
      </c>
      <c r="K109" s="21" t="n">
        <f aca="false">100*F109/$F$10</f>
        <v>117.64282768902</v>
      </c>
    </row>
    <row r="110" customFormat="false" ht="12.8" hidden="false" customHeight="false" outlineLevel="0" collapsed="false">
      <c r="A110" s="18" t="n">
        <f aca="false">A109+1</f>
        <v>2100</v>
      </c>
      <c r="B110" s="19" t="n">
        <f aca="false">B109*(1+$H$7)</f>
        <v>1</v>
      </c>
      <c r="C110" s="19" t="n">
        <f aca="false">E110*B110</f>
        <v>18.2138853031994</v>
      </c>
      <c r="D110" s="19" t="n">
        <f aca="false">F110*B110</f>
        <v>2.63108088324643</v>
      </c>
      <c r="E110" s="10" t="n">
        <f aca="false">$G$7*F109+(1-$F$7-$H$7)*E109</f>
        <v>18.2138853031994</v>
      </c>
      <c r="F110" s="10" t="n">
        <f aca="false">$E$7*E110^(1/3)</f>
        <v>2.63108088324643</v>
      </c>
      <c r="G110" s="22" t="n">
        <f aca="false">(E110-E109)/E109</f>
        <v>0.000578638019931333</v>
      </c>
      <c r="H110" s="22" t="n">
        <f aca="false">(F110-F109)/F109</f>
        <v>0.000192842149491936</v>
      </c>
      <c r="I110" s="5"/>
      <c r="J110" s="10" t="n">
        <f aca="false">100*E110/$E$10</f>
        <v>162.909942689353</v>
      </c>
      <c r="K110" s="21" t="n">
        <f aca="false">100*F110/$F$10</f>
        <v>117.665514184784</v>
      </c>
    </row>
    <row r="111" customFormat="false" ht="13.2" hidden="false" customHeight="false" outlineLevel="0" collapsed="false">
      <c r="F111" s="5"/>
      <c r="G111" s="5"/>
      <c r="H111" s="5"/>
      <c r="I111" s="5"/>
      <c r="J111" s="5"/>
    </row>
    <row r="112" customFormat="false" ht="13.2" hidden="false" customHeight="false" outlineLevel="0" collapsed="false">
      <c r="F112" s="5"/>
      <c r="G112" s="5"/>
      <c r="H112" s="5"/>
      <c r="I112" s="5"/>
      <c r="J112" s="5"/>
    </row>
    <row r="113" customFormat="false" ht="13.2" hidden="false" customHeight="false" outlineLevel="0" collapsed="false">
      <c r="F113" s="5"/>
      <c r="G113" s="5"/>
      <c r="H113" s="5"/>
      <c r="I113" s="5"/>
      <c r="J113" s="5"/>
    </row>
    <row r="114" customFormat="false" ht="13.2" hidden="false" customHeight="false" outlineLevel="0" collapsed="false">
      <c r="F114" s="5"/>
      <c r="G114" s="5"/>
      <c r="H114" s="5"/>
      <c r="I114" s="5"/>
      <c r="J114" s="5"/>
    </row>
    <row r="115" customFormat="false" ht="13.2" hidden="false" customHeight="false" outlineLevel="0" collapsed="false">
      <c r="F115" s="5"/>
      <c r="G115" s="5"/>
      <c r="H115" s="5"/>
      <c r="I115" s="5"/>
      <c r="J115" s="5"/>
    </row>
    <row r="116" customFormat="false" ht="13.2" hidden="false" customHeight="false" outlineLevel="0" collapsed="false">
      <c r="F116" s="5"/>
      <c r="G116" s="5"/>
      <c r="H116" s="5"/>
      <c r="I116" s="5"/>
      <c r="J116" s="5"/>
    </row>
    <row r="117" customFormat="false" ht="13.2" hidden="false" customHeight="false" outlineLevel="0" collapsed="false">
      <c r="F117" s="5"/>
      <c r="G117" s="5"/>
      <c r="H117" s="5"/>
      <c r="I117" s="5"/>
      <c r="J117" s="5"/>
    </row>
    <row r="118" customFormat="false" ht="13.2" hidden="false" customHeight="false" outlineLevel="0" collapsed="false">
      <c r="F118" s="5"/>
      <c r="G118" s="5"/>
      <c r="H118" s="5"/>
      <c r="I118" s="5"/>
      <c r="J118" s="5"/>
    </row>
    <row r="119" customFormat="false" ht="13.2" hidden="false" customHeight="false" outlineLevel="0" collapsed="false">
      <c r="F119" s="5"/>
      <c r="G119" s="5"/>
      <c r="H119" s="5"/>
      <c r="I119" s="5"/>
      <c r="J119" s="5"/>
    </row>
    <row r="120" customFormat="false" ht="13.2" hidden="false" customHeight="false" outlineLevel="0" collapsed="false">
      <c r="F120" s="5"/>
      <c r="G120" s="5"/>
      <c r="H120" s="5"/>
      <c r="I120" s="5"/>
      <c r="J120" s="5"/>
    </row>
    <row r="121" customFormat="false" ht="13.2" hidden="false" customHeight="false" outlineLevel="0" collapsed="false">
      <c r="F121" s="5"/>
      <c r="G121" s="5"/>
      <c r="H121" s="5"/>
      <c r="I121" s="5"/>
      <c r="J121" s="5"/>
    </row>
    <row r="122" customFormat="false" ht="13.2" hidden="false" customHeight="false" outlineLevel="0" collapsed="false">
      <c r="F122" s="5"/>
      <c r="G122" s="5"/>
      <c r="H122" s="5"/>
      <c r="I122" s="5"/>
      <c r="J122" s="5"/>
    </row>
    <row r="123" customFormat="false" ht="13.2" hidden="false" customHeight="false" outlineLevel="0" collapsed="false">
      <c r="F123" s="5"/>
      <c r="G123" s="5"/>
      <c r="H123" s="5"/>
      <c r="I123" s="5"/>
      <c r="J123" s="5"/>
    </row>
    <row r="124" customFormat="false" ht="13.2" hidden="false" customHeight="false" outlineLevel="0" collapsed="false">
      <c r="F124" s="5"/>
      <c r="G124" s="5"/>
      <c r="H124" s="5"/>
      <c r="I124" s="5"/>
      <c r="J124" s="5"/>
    </row>
    <row r="125" customFormat="false" ht="13.2" hidden="false" customHeight="false" outlineLevel="0" collapsed="false">
      <c r="F125" s="5"/>
      <c r="G125" s="5"/>
      <c r="H125" s="5"/>
      <c r="I125" s="5"/>
      <c r="J125" s="5"/>
    </row>
    <row r="126" customFormat="false" ht="13.2" hidden="false" customHeight="false" outlineLevel="0" collapsed="false">
      <c r="F126" s="5"/>
      <c r="G126" s="5"/>
      <c r="H126" s="5"/>
      <c r="I126" s="5"/>
      <c r="J126" s="5"/>
    </row>
    <row r="127" customFormat="false" ht="13.2" hidden="false" customHeight="false" outlineLevel="0" collapsed="false">
      <c r="F127" s="5"/>
      <c r="G127" s="5"/>
      <c r="H127" s="5"/>
      <c r="I127" s="5"/>
      <c r="J127" s="5"/>
    </row>
    <row r="128" customFormat="false" ht="13.2" hidden="false" customHeight="false" outlineLevel="0" collapsed="false">
      <c r="F128" s="5"/>
      <c r="G128" s="5"/>
      <c r="H128" s="5"/>
      <c r="I128" s="5"/>
      <c r="J128" s="5"/>
    </row>
    <row r="129" customFormat="false" ht="13.2" hidden="false" customHeight="false" outlineLevel="0" collapsed="false">
      <c r="F129" s="5"/>
      <c r="G129" s="5"/>
      <c r="H129" s="5"/>
      <c r="I129" s="5"/>
      <c r="J129" s="5"/>
    </row>
    <row r="130" customFormat="false" ht="13.2" hidden="false" customHeight="false" outlineLevel="0" collapsed="false">
      <c r="F130" s="5"/>
      <c r="G130" s="5"/>
      <c r="H130" s="5"/>
      <c r="I130" s="5"/>
      <c r="J130" s="5"/>
    </row>
    <row r="131" customFormat="false" ht="13.2" hidden="false" customHeight="false" outlineLevel="0" collapsed="false">
      <c r="F131" s="5"/>
      <c r="G131" s="5"/>
      <c r="H131" s="5"/>
      <c r="I131" s="5"/>
      <c r="J131" s="5"/>
    </row>
    <row r="132" customFormat="false" ht="13.2" hidden="false" customHeight="false" outlineLevel="0" collapsed="false">
      <c r="F132" s="5"/>
      <c r="G132" s="5"/>
      <c r="H132" s="5"/>
      <c r="I132" s="5"/>
      <c r="J132" s="5"/>
    </row>
    <row r="133" customFormat="false" ht="13.2" hidden="false" customHeight="false" outlineLevel="0" collapsed="false">
      <c r="F133" s="5"/>
      <c r="G133" s="5"/>
      <c r="H133" s="5"/>
      <c r="I133" s="5"/>
      <c r="J133" s="5"/>
    </row>
    <row r="134" customFormat="false" ht="13.2" hidden="false" customHeight="false" outlineLevel="0" collapsed="false">
      <c r="F134" s="5"/>
      <c r="G134" s="5"/>
      <c r="H134" s="5"/>
      <c r="I134" s="5"/>
      <c r="J134" s="5"/>
    </row>
    <row r="135" customFormat="false" ht="13.2" hidden="false" customHeight="false" outlineLevel="0" collapsed="false">
      <c r="F135" s="5"/>
      <c r="G135" s="5"/>
      <c r="H135" s="5"/>
      <c r="I135" s="5"/>
      <c r="J135" s="5"/>
    </row>
    <row r="136" customFormat="false" ht="13.2" hidden="false" customHeight="false" outlineLevel="0" collapsed="false">
      <c r="F136" s="5"/>
      <c r="G136" s="5"/>
      <c r="H136" s="5"/>
      <c r="I136" s="5"/>
      <c r="J136" s="5"/>
    </row>
    <row r="137" customFormat="false" ht="13.2" hidden="false" customHeight="false" outlineLevel="0" collapsed="false">
      <c r="F137" s="5"/>
      <c r="G137" s="5"/>
      <c r="H137" s="5"/>
      <c r="I137" s="5"/>
      <c r="J137" s="5"/>
    </row>
    <row r="138" customFormat="false" ht="13.2" hidden="false" customHeight="false" outlineLevel="0" collapsed="false">
      <c r="F138" s="5"/>
      <c r="G138" s="5"/>
      <c r="H138" s="5"/>
      <c r="I138" s="5"/>
      <c r="J138" s="5"/>
    </row>
    <row r="139" customFormat="false" ht="13.2" hidden="false" customHeight="false" outlineLevel="0" collapsed="false">
      <c r="F139" s="5"/>
      <c r="G139" s="5"/>
      <c r="H139" s="5"/>
      <c r="I139" s="5"/>
      <c r="J139" s="5"/>
    </row>
    <row r="140" customFormat="false" ht="13.2" hidden="false" customHeight="false" outlineLevel="0" collapsed="false">
      <c r="F140" s="5"/>
      <c r="G140" s="5"/>
      <c r="H140" s="5"/>
      <c r="I140" s="5"/>
      <c r="J140" s="5"/>
    </row>
    <row r="141" customFormat="false" ht="13.2" hidden="false" customHeight="false" outlineLevel="0" collapsed="false">
      <c r="F141" s="5"/>
      <c r="G141" s="5"/>
      <c r="H141" s="5"/>
      <c r="I141" s="5"/>
      <c r="J141" s="5"/>
    </row>
    <row r="142" customFormat="false" ht="13.2" hidden="false" customHeight="false" outlineLevel="0" collapsed="false">
      <c r="F142" s="5"/>
      <c r="G142" s="5"/>
      <c r="H142" s="5"/>
      <c r="I142" s="5"/>
      <c r="J142" s="5"/>
    </row>
    <row r="143" customFormat="false" ht="13.2" hidden="false" customHeight="false" outlineLevel="0" collapsed="false">
      <c r="F143" s="5"/>
      <c r="G143" s="5"/>
      <c r="H143" s="5"/>
      <c r="I143" s="5"/>
      <c r="J143" s="5"/>
    </row>
    <row r="144" customFormat="false" ht="13.2" hidden="false" customHeight="false" outlineLevel="0" collapsed="false">
      <c r="F144" s="5"/>
      <c r="G144" s="5"/>
      <c r="H144" s="5"/>
      <c r="I144" s="5"/>
      <c r="J144" s="5"/>
    </row>
    <row r="145" customFormat="false" ht="13.2" hidden="false" customHeight="false" outlineLevel="0" collapsed="false">
      <c r="F145" s="5"/>
      <c r="G145" s="5"/>
      <c r="H145" s="5"/>
      <c r="I145" s="5"/>
      <c r="J145" s="5"/>
    </row>
    <row r="146" customFormat="false" ht="13.2" hidden="false" customHeight="false" outlineLevel="0" collapsed="false">
      <c r="F146" s="5"/>
      <c r="G146" s="5"/>
      <c r="H146" s="5"/>
      <c r="I146" s="5"/>
      <c r="J146" s="5"/>
    </row>
    <row r="147" customFormat="false" ht="13.2" hidden="false" customHeight="false" outlineLevel="0" collapsed="false">
      <c r="F147" s="5"/>
      <c r="G147" s="5"/>
      <c r="H147" s="5"/>
      <c r="I147" s="5"/>
      <c r="J147" s="5"/>
    </row>
    <row r="148" customFormat="false" ht="13.2" hidden="false" customHeight="false" outlineLevel="0" collapsed="false">
      <c r="F148" s="5"/>
      <c r="G148" s="5"/>
      <c r="H148" s="5"/>
      <c r="I148" s="5"/>
      <c r="J148" s="5"/>
    </row>
    <row r="149" customFormat="false" ht="13.2" hidden="false" customHeight="false" outlineLevel="0" collapsed="false">
      <c r="F149" s="5"/>
      <c r="G149" s="5"/>
      <c r="H149" s="5"/>
      <c r="I149" s="5"/>
      <c r="J149" s="5"/>
    </row>
    <row r="150" customFormat="false" ht="13.2" hidden="false" customHeight="false" outlineLevel="0" collapsed="false">
      <c r="F150" s="5"/>
      <c r="G150" s="5"/>
      <c r="H150" s="5"/>
      <c r="I150" s="5"/>
      <c r="J150" s="5"/>
    </row>
    <row r="151" customFormat="false" ht="13.2" hidden="false" customHeight="false" outlineLevel="0" collapsed="false">
      <c r="F151" s="5"/>
      <c r="G151" s="5"/>
      <c r="H151" s="5"/>
      <c r="I151" s="5"/>
      <c r="J151" s="5"/>
    </row>
    <row r="152" customFormat="false" ht="13.2" hidden="false" customHeight="false" outlineLevel="0" collapsed="false">
      <c r="F152" s="5"/>
      <c r="G152" s="5"/>
      <c r="H152" s="5"/>
      <c r="I152" s="5"/>
      <c r="J152" s="5"/>
    </row>
    <row r="153" customFormat="false" ht="13.2" hidden="false" customHeight="false" outlineLevel="0" collapsed="false">
      <c r="F153" s="5"/>
      <c r="G153" s="5"/>
      <c r="H153" s="5"/>
      <c r="I153" s="5"/>
      <c r="J153" s="5"/>
    </row>
    <row r="154" customFormat="false" ht="13.2" hidden="false" customHeight="false" outlineLevel="0" collapsed="false">
      <c r="F154" s="5"/>
      <c r="G154" s="5"/>
      <c r="H154" s="5"/>
      <c r="I154" s="5"/>
      <c r="J154" s="5"/>
    </row>
    <row r="155" customFormat="false" ht="13.2" hidden="false" customHeight="false" outlineLevel="0" collapsed="false">
      <c r="F155" s="5"/>
      <c r="G155" s="5"/>
      <c r="H155" s="5"/>
      <c r="I155" s="5"/>
      <c r="J155" s="5"/>
    </row>
    <row r="156" customFormat="false" ht="13.2" hidden="false" customHeight="false" outlineLevel="0" collapsed="false">
      <c r="F156" s="5"/>
      <c r="G156" s="5"/>
      <c r="H156" s="5"/>
      <c r="I156" s="5"/>
      <c r="J156" s="5"/>
    </row>
    <row r="157" customFormat="false" ht="13.2" hidden="false" customHeight="false" outlineLevel="0" collapsed="false">
      <c r="F157" s="5"/>
      <c r="G157" s="5"/>
      <c r="H157" s="5"/>
      <c r="I157" s="5"/>
      <c r="J157" s="5"/>
    </row>
    <row r="158" customFormat="false" ht="13.2" hidden="false" customHeight="false" outlineLevel="0" collapsed="false">
      <c r="F158" s="5"/>
      <c r="G158" s="5"/>
      <c r="H158" s="5"/>
      <c r="I158" s="5"/>
      <c r="J158" s="5"/>
    </row>
    <row r="159" customFormat="false" ht="13.2" hidden="false" customHeight="false" outlineLevel="0" collapsed="false">
      <c r="F159" s="5"/>
      <c r="G159" s="5"/>
      <c r="H159" s="5"/>
      <c r="I159" s="5"/>
      <c r="J159" s="5"/>
    </row>
    <row r="160" customFormat="false" ht="13.2" hidden="false" customHeight="false" outlineLevel="0" collapsed="false">
      <c r="F160" s="5"/>
      <c r="G160" s="5"/>
      <c r="H160" s="5"/>
      <c r="I160" s="5"/>
      <c r="J160" s="5"/>
    </row>
    <row r="161" customFormat="false" ht="13.2" hidden="false" customHeight="false" outlineLevel="0" collapsed="false">
      <c r="F161" s="5"/>
      <c r="G161" s="5"/>
      <c r="H161" s="5"/>
      <c r="I161" s="5"/>
      <c r="J161" s="5"/>
    </row>
    <row r="162" customFormat="false" ht="13.2" hidden="false" customHeight="false" outlineLevel="0" collapsed="false">
      <c r="F162" s="5"/>
      <c r="G162" s="5"/>
      <c r="H162" s="5"/>
      <c r="I162" s="5"/>
      <c r="J162" s="5"/>
    </row>
    <row r="163" customFormat="false" ht="13.2" hidden="false" customHeight="false" outlineLevel="0" collapsed="false">
      <c r="F163" s="5"/>
      <c r="G163" s="5"/>
      <c r="H163" s="5"/>
      <c r="I163" s="5"/>
      <c r="J163" s="5"/>
    </row>
    <row r="164" customFormat="false" ht="13.2" hidden="false" customHeight="false" outlineLevel="0" collapsed="false">
      <c r="F164" s="5"/>
      <c r="G164" s="5"/>
      <c r="H164" s="5"/>
      <c r="I164" s="5"/>
      <c r="J164" s="5"/>
    </row>
    <row r="165" customFormat="false" ht="13.2" hidden="false" customHeight="false" outlineLevel="0" collapsed="false">
      <c r="F165" s="5"/>
      <c r="G165" s="5"/>
      <c r="H165" s="5"/>
      <c r="I165" s="5"/>
      <c r="J165" s="5"/>
    </row>
    <row r="166" customFormat="false" ht="13.2" hidden="false" customHeight="false" outlineLevel="0" collapsed="false">
      <c r="F166" s="5"/>
      <c r="G166" s="5"/>
      <c r="H166" s="5"/>
      <c r="I166" s="5"/>
      <c r="J166" s="5"/>
    </row>
    <row r="167" customFormat="false" ht="13.2" hidden="false" customHeight="false" outlineLevel="0" collapsed="false">
      <c r="F167" s="5"/>
      <c r="G167" s="5"/>
      <c r="H167" s="5"/>
      <c r="I167" s="5"/>
      <c r="J167" s="5"/>
    </row>
    <row r="168" customFormat="false" ht="13.2" hidden="false" customHeight="false" outlineLevel="0" collapsed="false">
      <c r="F168" s="5"/>
      <c r="G168" s="5"/>
      <c r="H168" s="5"/>
      <c r="I168" s="5"/>
      <c r="J168" s="5"/>
    </row>
    <row r="169" customFormat="false" ht="13.2" hidden="false" customHeight="false" outlineLevel="0" collapsed="false">
      <c r="F169" s="5"/>
      <c r="G169" s="5"/>
      <c r="H169" s="5"/>
      <c r="I169" s="5"/>
      <c r="J169" s="5"/>
    </row>
    <row r="170" customFormat="false" ht="13.2" hidden="false" customHeight="false" outlineLevel="0" collapsed="false">
      <c r="F170" s="5"/>
      <c r="G170" s="5"/>
      <c r="H170" s="5"/>
      <c r="I170" s="5"/>
      <c r="J170" s="5"/>
    </row>
    <row r="171" customFormat="false" ht="13.2" hidden="false" customHeight="false" outlineLevel="0" collapsed="false">
      <c r="F171" s="5"/>
      <c r="G171" s="5"/>
      <c r="H171" s="5"/>
      <c r="I171" s="5"/>
      <c r="J171" s="5"/>
    </row>
    <row r="172" customFormat="false" ht="13.2" hidden="false" customHeight="false" outlineLevel="0" collapsed="false">
      <c r="F172" s="5"/>
      <c r="G172" s="5"/>
      <c r="H172" s="5"/>
      <c r="I172" s="5"/>
      <c r="J172" s="5"/>
    </row>
    <row r="173" customFormat="false" ht="13.2" hidden="false" customHeight="false" outlineLevel="0" collapsed="false">
      <c r="F173" s="5"/>
      <c r="G173" s="5"/>
      <c r="H173" s="5"/>
      <c r="I173" s="5"/>
      <c r="J173" s="5"/>
    </row>
    <row r="174" customFormat="false" ht="13.2" hidden="false" customHeight="false" outlineLevel="0" collapsed="false">
      <c r="F174" s="5"/>
      <c r="G174" s="5"/>
      <c r="H174" s="5"/>
      <c r="I174" s="5"/>
      <c r="J174" s="5"/>
    </row>
    <row r="175" customFormat="false" ht="13.2" hidden="false" customHeight="false" outlineLevel="0" collapsed="false">
      <c r="F175" s="5"/>
      <c r="G175" s="5"/>
      <c r="H175" s="5"/>
      <c r="I175" s="5"/>
      <c r="J175" s="5"/>
    </row>
    <row r="176" customFormat="false" ht="13.2" hidden="false" customHeight="false" outlineLevel="0" collapsed="false">
      <c r="F176" s="5"/>
      <c r="G176" s="5"/>
      <c r="H176" s="5"/>
      <c r="I176" s="5"/>
      <c r="J176" s="5"/>
    </row>
    <row r="177" customFormat="false" ht="13.2" hidden="false" customHeight="false" outlineLevel="0" collapsed="false">
      <c r="F177" s="5"/>
      <c r="G177" s="5"/>
      <c r="H177" s="5"/>
      <c r="I177" s="5"/>
      <c r="J177" s="5"/>
    </row>
    <row r="178" customFormat="false" ht="13.2" hidden="false" customHeight="false" outlineLevel="0" collapsed="false">
      <c r="F178" s="5"/>
      <c r="G178" s="5"/>
      <c r="H178" s="5"/>
      <c r="I178" s="5"/>
      <c r="J178" s="5"/>
    </row>
    <row r="179" customFormat="false" ht="13.2" hidden="false" customHeight="false" outlineLevel="0" collapsed="false">
      <c r="F179" s="5"/>
      <c r="G179" s="5"/>
      <c r="H179" s="5"/>
      <c r="I179" s="5"/>
      <c r="J179" s="5"/>
    </row>
    <row r="180" customFormat="false" ht="13.2" hidden="false" customHeight="false" outlineLevel="0" collapsed="false">
      <c r="F180" s="5"/>
      <c r="G180" s="5"/>
      <c r="H180" s="5"/>
      <c r="I180" s="5"/>
      <c r="J180" s="5"/>
    </row>
    <row r="181" customFormat="false" ht="13.2" hidden="false" customHeight="false" outlineLevel="0" collapsed="false">
      <c r="F181" s="5"/>
      <c r="G181" s="5"/>
      <c r="H181" s="5"/>
      <c r="I181" s="5"/>
      <c r="J181" s="5"/>
    </row>
    <row r="182" customFormat="false" ht="13.2" hidden="false" customHeight="false" outlineLevel="0" collapsed="false">
      <c r="F182" s="5"/>
      <c r="G182" s="5"/>
      <c r="H182" s="5"/>
      <c r="I182" s="5"/>
      <c r="J182" s="5"/>
    </row>
    <row r="183" customFormat="false" ht="13.2" hidden="false" customHeight="false" outlineLevel="0" collapsed="false">
      <c r="F183" s="5"/>
      <c r="G183" s="5"/>
      <c r="H183" s="5"/>
      <c r="I183" s="5"/>
      <c r="J183" s="5"/>
    </row>
    <row r="184" customFormat="false" ht="13.2" hidden="false" customHeight="false" outlineLevel="0" collapsed="false">
      <c r="F184" s="5"/>
      <c r="G184" s="5"/>
      <c r="H184" s="5"/>
      <c r="I184" s="5"/>
      <c r="J184" s="5"/>
    </row>
    <row r="185" customFormat="false" ht="13.2" hidden="false" customHeight="false" outlineLevel="0" collapsed="false">
      <c r="F185" s="5"/>
      <c r="G185" s="5"/>
      <c r="H185" s="5"/>
      <c r="I185" s="5"/>
      <c r="J185" s="5"/>
    </row>
    <row r="186" customFormat="false" ht="13.2" hidden="false" customHeight="false" outlineLevel="0" collapsed="false">
      <c r="F186" s="5"/>
      <c r="G186" s="5"/>
      <c r="H186" s="5"/>
      <c r="I186" s="5"/>
      <c r="J186" s="5"/>
    </row>
    <row r="187" customFormat="false" ht="13.2" hidden="false" customHeight="false" outlineLevel="0" collapsed="false">
      <c r="F187" s="5"/>
      <c r="G187" s="5"/>
      <c r="H187" s="5"/>
      <c r="I187" s="5"/>
      <c r="J187" s="5"/>
    </row>
    <row r="188" customFormat="false" ht="13.2" hidden="false" customHeight="false" outlineLevel="0" collapsed="false">
      <c r="F188" s="5"/>
      <c r="G188" s="5"/>
      <c r="H188" s="5"/>
      <c r="I188" s="5"/>
      <c r="J188" s="5"/>
    </row>
    <row r="189" customFormat="false" ht="13.2" hidden="false" customHeight="false" outlineLevel="0" collapsed="false">
      <c r="F189" s="5"/>
      <c r="G189" s="5"/>
      <c r="H189" s="5"/>
      <c r="I189" s="5"/>
      <c r="J189" s="5"/>
    </row>
    <row r="190" customFormat="false" ht="13.2" hidden="false" customHeight="false" outlineLevel="0" collapsed="false">
      <c r="F190" s="5"/>
      <c r="G190" s="5"/>
      <c r="H190" s="5"/>
      <c r="I190" s="5"/>
      <c r="J190" s="5"/>
    </row>
    <row r="191" customFormat="false" ht="13.2" hidden="false" customHeight="false" outlineLevel="0" collapsed="false">
      <c r="F191" s="5"/>
      <c r="G191" s="5"/>
      <c r="H191" s="5"/>
      <c r="I191" s="5"/>
      <c r="J191" s="5"/>
    </row>
    <row r="192" customFormat="false" ht="13.2" hidden="false" customHeight="false" outlineLevel="0" collapsed="false">
      <c r="F192" s="5"/>
      <c r="G192" s="5"/>
      <c r="H192" s="5"/>
      <c r="I192" s="5"/>
      <c r="J192" s="5"/>
    </row>
    <row r="193" customFormat="false" ht="13.2" hidden="false" customHeight="false" outlineLevel="0" collapsed="false">
      <c r="F193" s="5"/>
      <c r="G193" s="5"/>
      <c r="H193" s="5"/>
      <c r="I193" s="5"/>
      <c r="J193" s="5"/>
    </row>
    <row r="194" customFormat="false" ht="13.2" hidden="false" customHeight="false" outlineLevel="0" collapsed="false">
      <c r="F194" s="5"/>
      <c r="G194" s="5"/>
      <c r="H194" s="5"/>
      <c r="I194" s="5"/>
      <c r="J194" s="5"/>
    </row>
    <row r="195" customFormat="false" ht="13.2" hidden="false" customHeight="false" outlineLevel="0" collapsed="false">
      <c r="F195" s="5"/>
      <c r="G195" s="5"/>
      <c r="H195" s="5"/>
      <c r="I195" s="5"/>
      <c r="J195" s="5"/>
    </row>
    <row r="196" customFormat="false" ht="13.2" hidden="false" customHeight="false" outlineLevel="0" collapsed="false">
      <c r="F196" s="5"/>
      <c r="G196" s="5"/>
      <c r="H196" s="5"/>
      <c r="I196" s="5"/>
      <c r="J196" s="5"/>
    </row>
    <row r="197" customFormat="false" ht="13.2" hidden="false" customHeight="false" outlineLevel="0" collapsed="false">
      <c r="F197" s="5"/>
      <c r="G197" s="5"/>
      <c r="H197" s="5"/>
      <c r="I197" s="5"/>
      <c r="J197" s="5"/>
    </row>
    <row r="198" customFormat="false" ht="13.2" hidden="false" customHeight="false" outlineLevel="0" collapsed="false">
      <c r="F198" s="5"/>
      <c r="G198" s="5"/>
      <c r="H198" s="5"/>
      <c r="I198" s="5"/>
      <c r="J198" s="5"/>
    </row>
    <row r="199" customFormat="false" ht="13.2" hidden="false" customHeight="false" outlineLevel="0" collapsed="false">
      <c r="F199" s="5"/>
      <c r="G199" s="5"/>
      <c r="H199" s="5"/>
      <c r="I199" s="5"/>
      <c r="J199" s="5"/>
    </row>
    <row r="200" customFormat="false" ht="13.2" hidden="false" customHeight="false" outlineLevel="0" collapsed="false">
      <c r="F200" s="5"/>
      <c r="G200" s="5"/>
      <c r="H200" s="5"/>
      <c r="I200" s="5"/>
      <c r="J200" s="5"/>
    </row>
    <row r="201" customFormat="false" ht="13.2" hidden="false" customHeight="false" outlineLevel="0" collapsed="false">
      <c r="F201" s="5"/>
      <c r="G201" s="5"/>
      <c r="H201" s="5"/>
      <c r="I201" s="5"/>
      <c r="J201" s="5"/>
    </row>
    <row r="202" customFormat="false" ht="13.2" hidden="false" customHeight="false" outlineLevel="0" collapsed="false">
      <c r="F202" s="5"/>
      <c r="G202" s="5"/>
      <c r="H202" s="5"/>
      <c r="I202" s="5"/>
      <c r="J202" s="5"/>
    </row>
    <row r="203" customFormat="false" ht="13.2" hidden="false" customHeight="false" outlineLevel="0" collapsed="false">
      <c r="F203" s="5"/>
      <c r="G203" s="5"/>
      <c r="H203" s="5"/>
      <c r="I203" s="5"/>
      <c r="J203" s="5"/>
    </row>
    <row r="204" customFormat="false" ht="13.2" hidden="false" customHeight="false" outlineLevel="0" collapsed="false">
      <c r="F204" s="5"/>
      <c r="G204" s="5"/>
      <c r="H204" s="5"/>
      <c r="I204" s="5"/>
      <c r="J204" s="5"/>
    </row>
    <row r="205" customFormat="false" ht="13.2" hidden="false" customHeight="false" outlineLevel="0" collapsed="false">
      <c r="F205" s="5"/>
      <c r="G205" s="5"/>
      <c r="H205" s="5"/>
      <c r="I205" s="5"/>
      <c r="J205" s="5"/>
    </row>
    <row r="206" customFormat="false" ht="13.2" hidden="false" customHeight="false" outlineLevel="0" collapsed="false">
      <c r="F206" s="5"/>
      <c r="G206" s="5"/>
      <c r="H206" s="5"/>
      <c r="I206" s="5"/>
      <c r="J206" s="5"/>
    </row>
    <row r="207" customFormat="false" ht="13.2" hidden="false" customHeight="false" outlineLevel="0" collapsed="false">
      <c r="F207" s="5"/>
      <c r="G207" s="5"/>
      <c r="H207" s="5"/>
      <c r="I207" s="5"/>
      <c r="J207" s="5"/>
    </row>
    <row r="208" customFormat="false" ht="13.2" hidden="false" customHeight="false" outlineLevel="0" collapsed="false">
      <c r="F208" s="5"/>
      <c r="G208" s="5"/>
      <c r="H208" s="5"/>
      <c r="I208" s="5"/>
      <c r="J208" s="5"/>
    </row>
    <row r="209" customFormat="false" ht="13.2" hidden="false" customHeight="false" outlineLevel="0" collapsed="false">
      <c r="F209" s="5"/>
      <c r="G209" s="5"/>
      <c r="H209" s="5"/>
      <c r="I209" s="5"/>
      <c r="J209" s="5"/>
    </row>
    <row r="210" customFormat="false" ht="13.2" hidden="false" customHeight="false" outlineLevel="0" collapsed="false">
      <c r="F210" s="5"/>
      <c r="G210" s="5"/>
      <c r="H210" s="5"/>
      <c r="I210" s="5"/>
      <c r="J210" s="5"/>
    </row>
    <row r="211" customFormat="false" ht="13.2" hidden="false" customHeight="false" outlineLevel="0" collapsed="false">
      <c r="F211" s="5"/>
      <c r="G211" s="5"/>
      <c r="H211" s="5"/>
      <c r="I211" s="5"/>
      <c r="J211" s="5"/>
    </row>
    <row r="212" customFormat="false" ht="13.2" hidden="false" customHeight="false" outlineLevel="0" collapsed="false">
      <c r="F212" s="5"/>
      <c r="G212" s="5"/>
      <c r="H212" s="5"/>
      <c r="I212" s="5"/>
      <c r="J212" s="5"/>
    </row>
    <row r="213" customFormat="false" ht="13.2" hidden="false" customHeight="false" outlineLevel="0" collapsed="false">
      <c r="F213" s="5"/>
      <c r="G213" s="5"/>
      <c r="H213" s="5"/>
      <c r="I213" s="5"/>
      <c r="J213" s="5"/>
    </row>
    <row r="214" customFormat="false" ht="13.2" hidden="false" customHeight="false" outlineLevel="0" collapsed="false">
      <c r="F214" s="5"/>
      <c r="G214" s="5"/>
      <c r="H214" s="5"/>
      <c r="I214" s="5"/>
      <c r="J214" s="5"/>
    </row>
    <row r="215" customFormat="false" ht="13.2" hidden="false" customHeight="false" outlineLevel="0" collapsed="false">
      <c r="F215" s="5"/>
      <c r="G215" s="5"/>
      <c r="H215" s="5"/>
      <c r="I215" s="5"/>
      <c r="J215" s="5"/>
    </row>
    <row r="216" customFormat="false" ht="13.2" hidden="false" customHeight="false" outlineLevel="0" collapsed="false">
      <c r="F216" s="5"/>
      <c r="G216" s="5"/>
      <c r="H216" s="5"/>
      <c r="I216" s="5"/>
      <c r="J216" s="5"/>
    </row>
    <row r="217" customFormat="false" ht="13.2" hidden="false" customHeight="false" outlineLevel="0" collapsed="false">
      <c r="F217" s="5"/>
      <c r="G217" s="5"/>
      <c r="H217" s="5"/>
      <c r="I217" s="5"/>
      <c r="J217" s="5"/>
    </row>
    <row r="218" customFormat="false" ht="13.2" hidden="false" customHeight="false" outlineLevel="0" collapsed="false">
      <c r="F218" s="5"/>
      <c r="G218" s="5"/>
      <c r="H218" s="5"/>
      <c r="I218" s="5"/>
      <c r="J218" s="5"/>
    </row>
    <row r="219" customFormat="false" ht="13.2" hidden="false" customHeight="false" outlineLevel="0" collapsed="false">
      <c r="F219" s="5"/>
      <c r="G219" s="5"/>
      <c r="H219" s="5"/>
      <c r="I219" s="5"/>
      <c r="J219" s="5"/>
    </row>
    <row r="220" customFormat="false" ht="13.2" hidden="false" customHeight="false" outlineLevel="0" collapsed="false">
      <c r="F220" s="5"/>
      <c r="G220" s="5"/>
      <c r="H220" s="5"/>
      <c r="I220" s="5"/>
      <c r="J220" s="5"/>
    </row>
    <row r="221" customFormat="false" ht="13.2" hidden="false" customHeight="false" outlineLevel="0" collapsed="false">
      <c r="F221" s="5"/>
      <c r="G221" s="5"/>
      <c r="H221" s="5"/>
      <c r="I221" s="5"/>
      <c r="J221" s="5"/>
    </row>
    <row r="222" customFormat="false" ht="13.2" hidden="false" customHeight="false" outlineLevel="0" collapsed="false">
      <c r="F222" s="5"/>
      <c r="G222" s="5"/>
      <c r="H222" s="5"/>
      <c r="I222" s="5"/>
      <c r="J222" s="5"/>
    </row>
    <row r="223" customFormat="false" ht="13.2" hidden="false" customHeight="false" outlineLevel="0" collapsed="false">
      <c r="F223" s="5"/>
      <c r="G223" s="5"/>
      <c r="H223" s="5"/>
      <c r="I223" s="5"/>
      <c r="J223" s="5"/>
    </row>
    <row r="224" customFormat="false" ht="13.2" hidden="false" customHeight="false" outlineLevel="0" collapsed="false">
      <c r="F224" s="5"/>
      <c r="G224" s="5"/>
      <c r="H224" s="5"/>
      <c r="I224" s="5"/>
      <c r="J224" s="5"/>
    </row>
    <row r="225" customFormat="false" ht="13.2" hidden="false" customHeight="false" outlineLevel="0" collapsed="false">
      <c r="F225" s="5"/>
      <c r="G225" s="5"/>
      <c r="H225" s="5"/>
      <c r="I225" s="5"/>
      <c r="J225" s="5"/>
    </row>
    <row r="226" customFormat="false" ht="13.2" hidden="false" customHeight="false" outlineLevel="0" collapsed="false">
      <c r="F226" s="5"/>
      <c r="G226" s="5"/>
      <c r="H226" s="5"/>
      <c r="I226" s="5"/>
      <c r="J226" s="5"/>
    </row>
    <row r="227" customFormat="false" ht="13.2" hidden="false" customHeight="false" outlineLevel="0" collapsed="false">
      <c r="F227" s="5"/>
      <c r="G227" s="5"/>
      <c r="H227" s="5"/>
      <c r="I227" s="5"/>
      <c r="J227" s="5"/>
    </row>
    <row r="228" customFormat="false" ht="13.2" hidden="false" customHeight="false" outlineLevel="0" collapsed="false">
      <c r="F228" s="5"/>
      <c r="G228" s="5"/>
      <c r="H228" s="5"/>
      <c r="I228" s="5"/>
      <c r="J228" s="5"/>
    </row>
    <row r="229" customFormat="false" ht="13.2" hidden="false" customHeight="false" outlineLevel="0" collapsed="false">
      <c r="F229" s="5"/>
      <c r="G229" s="5"/>
      <c r="H229" s="5"/>
      <c r="I229" s="5"/>
      <c r="J229" s="5"/>
    </row>
    <row r="230" customFormat="false" ht="13.2" hidden="false" customHeight="false" outlineLevel="0" collapsed="false">
      <c r="F230" s="5"/>
      <c r="G230" s="5"/>
      <c r="H230" s="5"/>
      <c r="I230" s="5"/>
      <c r="J230" s="5"/>
    </row>
    <row r="231" customFormat="false" ht="13.2" hidden="false" customHeight="false" outlineLevel="0" collapsed="false">
      <c r="F231" s="5"/>
      <c r="G231" s="5"/>
      <c r="H231" s="5"/>
      <c r="I231" s="5"/>
      <c r="J231" s="5"/>
    </row>
    <row r="232" customFormat="false" ht="13.2" hidden="false" customHeight="false" outlineLevel="0" collapsed="false">
      <c r="F232" s="5"/>
      <c r="G232" s="5"/>
      <c r="H232" s="5"/>
      <c r="I232" s="5"/>
      <c r="J232" s="5"/>
    </row>
    <row r="233" customFormat="false" ht="13.2" hidden="false" customHeight="false" outlineLevel="0" collapsed="false">
      <c r="F233" s="5"/>
      <c r="G233" s="5"/>
      <c r="H233" s="5"/>
      <c r="I233" s="5"/>
      <c r="J233" s="5"/>
    </row>
    <row r="234" customFormat="false" ht="13.2" hidden="false" customHeight="false" outlineLevel="0" collapsed="false">
      <c r="F234" s="5"/>
      <c r="G234" s="5"/>
      <c r="H234" s="5"/>
      <c r="I234" s="5"/>
      <c r="J234" s="5"/>
    </row>
    <row r="235" customFormat="false" ht="13.2" hidden="false" customHeight="false" outlineLevel="0" collapsed="false">
      <c r="F235" s="5"/>
      <c r="G235" s="5"/>
      <c r="H235" s="5"/>
      <c r="I235" s="5"/>
      <c r="J235" s="5"/>
    </row>
    <row r="236" customFormat="false" ht="13.2" hidden="false" customHeight="false" outlineLevel="0" collapsed="false">
      <c r="F236" s="5"/>
      <c r="G236" s="5"/>
      <c r="H236" s="5"/>
      <c r="I236" s="5"/>
      <c r="J236" s="5"/>
    </row>
    <row r="237" customFormat="false" ht="13.2" hidden="false" customHeight="false" outlineLevel="0" collapsed="false">
      <c r="F237" s="5"/>
      <c r="G237" s="5"/>
      <c r="H237" s="5"/>
      <c r="I237" s="5"/>
      <c r="J237" s="5"/>
    </row>
    <row r="238" customFormat="false" ht="13.2" hidden="false" customHeight="false" outlineLevel="0" collapsed="false">
      <c r="F238" s="5"/>
      <c r="G238" s="5"/>
      <c r="H238" s="5"/>
      <c r="I238" s="5"/>
      <c r="J238" s="5"/>
    </row>
    <row r="239" customFormat="false" ht="13.2" hidden="false" customHeight="false" outlineLevel="0" collapsed="false">
      <c r="F239" s="5"/>
      <c r="G239" s="5"/>
      <c r="H239" s="5"/>
      <c r="I239" s="5"/>
      <c r="J239" s="5"/>
    </row>
    <row r="240" customFormat="false" ht="13.2" hidden="false" customHeight="false" outlineLevel="0" collapsed="false">
      <c r="F240" s="5"/>
      <c r="G240" s="5"/>
      <c r="H240" s="5"/>
      <c r="I240" s="5"/>
      <c r="J240" s="5"/>
    </row>
    <row r="241" customFormat="false" ht="13.2" hidden="false" customHeight="false" outlineLevel="0" collapsed="false">
      <c r="F241" s="5"/>
      <c r="G241" s="5"/>
      <c r="H241" s="5"/>
      <c r="I241" s="5"/>
      <c r="J241" s="5"/>
    </row>
    <row r="242" customFormat="false" ht="13.2" hidden="false" customHeight="false" outlineLevel="0" collapsed="false">
      <c r="F242" s="5"/>
      <c r="G242" s="5"/>
      <c r="H242" s="5"/>
      <c r="I242" s="5"/>
      <c r="J242" s="5"/>
    </row>
    <row r="243" customFormat="false" ht="13.2" hidden="false" customHeight="false" outlineLevel="0" collapsed="false">
      <c r="F243" s="5"/>
      <c r="G243" s="5"/>
      <c r="H243" s="5"/>
      <c r="I243" s="5"/>
      <c r="J243" s="5"/>
    </row>
    <row r="244" customFormat="false" ht="13.2" hidden="false" customHeight="false" outlineLevel="0" collapsed="false">
      <c r="F244" s="5"/>
      <c r="G244" s="5"/>
      <c r="H244" s="5"/>
      <c r="I244" s="5"/>
      <c r="J244" s="5"/>
    </row>
    <row r="245" customFormat="false" ht="13.2" hidden="false" customHeight="false" outlineLevel="0" collapsed="false">
      <c r="F245" s="5"/>
      <c r="G245" s="5"/>
      <c r="H245" s="5"/>
      <c r="I245" s="5"/>
      <c r="J245" s="5"/>
    </row>
    <row r="246" customFormat="false" ht="13.2" hidden="false" customHeight="false" outlineLevel="0" collapsed="false">
      <c r="F246" s="5"/>
      <c r="G246" s="5"/>
      <c r="H246" s="5"/>
      <c r="I246" s="5"/>
      <c r="J246" s="5"/>
    </row>
    <row r="247" customFormat="false" ht="13.2" hidden="false" customHeight="false" outlineLevel="0" collapsed="false">
      <c r="F247" s="5"/>
      <c r="G247" s="5"/>
      <c r="H247" s="5"/>
      <c r="I247" s="5"/>
      <c r="J247" s="5"/>
    </row>
    <row r="248" customFormat="false" ht="13.2" hidden="false" customHeight="false" outlineLevel="0" collapsed="false">
      <c r="F248" s="5"/>
      <c r="G248" s="5"/>
      <c r="H248" s="5"/>
      <c r="I248" s="5"/>
      <c r="J248" s="5"/>
    </row>
    <row r="249" customFormat="false" ht="13.2" hidden="false" customHeight="false" outlineLevel="0" collapsed="false">
      <c r="F249" s="5"/>
      <c r="G249" s="5"/>
      <c r="H249" s="5"/>
      <c r="I249" s="5"/>
      <c r="J249" s="5"/>
    </row>
    <row r="250" customFormat="false" ht="13.2" hidden="false" customHeight="false" outlineLevel="0" collapsed="false">
      <c r="F250" s="5"/>
      <c r="G250" s="5"/>
      <c r="H250" s="5"/>
      <c r="I250" s="5"/>
      <c r="J250" s="5"/>
    </row>
    <row r="251" customFormat="false" ht="13.2" hidden="false" customHeight="false" outlineLevel="0" collapsed="false">
      <c r="F251" s="5"/>
      <c r="G251" s="5"/>
      <c r="H251" s="5"/>
      <c r="I251" s="5"/>
      <c r="J251" s="5"/>
    </row>
    <row r="252" customFormat="false" ht="13.2" hidden="false" customHeight="false" outlineLevel="0" collapsed="false">
      <c r="F252" s="5"/>
      <c r="G252" s="5"/>
      <c r="H252" s="5"/>
      <c r="I252" s="5"/>
      <c r="J252" s="5"/>
    </row>
    <row r="253" customFormat="false" ht="13.2" hidden="false" customHeight="false" outlineLevel="0" collapsed="false">
      <c r="F253" s="5"/>
      <c r="G253" s="5"/>
      <c r="H253" s="5"/>
      <c r="I253" s="5"/>
      <c r="J253" s="5"/>
    </row>
    <row r="254" customFormat="false" ht="13.2" hidden="false" customHeight="false" outlineLevel="0" collapsed="false">
      <c r="F254" s="5"/>
      <c r="G254" s="5"/>
      <c r="H254" s="5"/>
      <c r="I254" s="5"/>
      <c r="J254" s="5"/>
    </row>
    <row r="255" customFormat="false" ht="13.2" hidden="false" customHeight="false" outlineLevel="0" collapsed="false">
      <c r="F255" s="5"/>
      <c r="G255" s="5"/>
      <c r="H255" s="5"/>
      <c r="I255" s="5"/>
      <c r="J255" s="5"/>
    </row>
    <row r="256" customFormat="false" ht="13.2" hidden="false" customHeight="false" outlineLevel="0" collapsed="false">
      <c r="F256" s="5"/>
      <c r="G256" s="5"/>
      <c r="H256" s="5"/>
      <c r="I256" s="5"/>
      <c r="J256" s="5"/>
    </row>
    <row r="257" customFormat="false" ht="13.2" hidden="false" customHeight="false" outlineLevel="0" collapsed="false">
      <c r="F257" s="5"/>
      <c r="G257" s="5"/>
      <c r="H257" s="5"/>
      <c r="I257" s="5"/>
      <c r="J257" s="5"/>
    </row>
    <row r="258" customFormat="false" ht="13.2" hidden="false" customHeight="false" outlineLevel="0" collapsed="false">
      <c r="F258" s="5"/>
      <c r="G258" s="5"/>
      <c r="H258" s="5"/>
      <c r="I258" s="5"/>
      <c r="J258" s="5"/>
    </row>
    <row r="259" customFormat="false" ht="13.2" hidden="false" customHeight="false" outlineLevel="0" collapsed="false">
      <c r="F259" s="5"/>
      <c r="G259" s="5"/>
      <c r="H259" s="5"/>
      <c r="I259" s="5"/>
      <c r="J259" s="5"/>
    </row>
    <row r="260" customFormat="false" ht="13.2" hidden="false" customHeight="false" outlineLevel="0" collapsed="false">
      <c r="F260" s="5"/>
      <c r="G260" s="5"/>
      <c r="H260" s="5"/>
      <c r="I260" s="5"/>
      <c r="J260" s="5"/>
    </row>
    <row r="261" customFormat="false" ht="13.2" hidden="false" customHeight="false" outlineLevel="0" collapsed="false">
      <c r="F261" s="5"/>
      <c r="G261" s="5"/>
      <c r="H261" s="5"/>
      <c r="I261" s="5"/>
      <c r="J261" s="5"/>
    </row>
    <row r="262" customFormat="false" ht="13.2" hidden="false" customHeight="false" outlineLevel="0" collapsed="false">
      <c r="F262" s="5"/>
      <c r="G262" s="5"/>
      <c r="H262" s="5"/>
      <c r="I262" s="5"/>
      <c r="J262" s="5"/>
    </row>
    <row r="263" customFormat="false" ht="13.2" hidden="false" customHeight="false" outlineLevel="0" collapsed="false">
      <c r="F263" s="5"/>
      <c r="G263" s="5"/>
      <c r="H263" s="5"/>
      <c r="I263" s="5"/>
      <c r="J263" s="5"/>
    </row>
    <row r="264" customFormat="false" ht="13.2" hidden="false" customHeight="false" outlineLevel="0" collapsed="false">
      <c r="F264" s="5"/>
      <c r="G264" s="5"/>
      <c r="H264" s="5"/>
      <c r="I264" s="5"/>
      <c r="J264" s="5"/>
    </row>
    <row r="265" customFormat="false" ht="13.2" hidden="false" customHeight="false" outlineLevel="0" collapsed="false">
      <c r="F265" s="5"/>
      <c r="G265" s="5"/>
      <c r="H265" s="5"/>
      <c r="I265" s="5"/>
      <c r="J265" s="5"/>
    </row>
    <row r="266" customFormat="false" ht="13.2" hidden="false" customHeight="false" outlineLevel="0" collapsed="false">
      <c r="F266" s="5"/>
      <c r="G266" s="5"/>
      <c r="H266" s="5"/>
      <c r="I266" s="5"/>
      <c r="J266" s="5"/>
    </row>
    <row r="267" customFormat="false" ht="13.2" hidden="false" customHeight="false" outlineLevel="0" collapsed="false">
      <c r="F267" s="5"/>
      <c r="G267" s="5"/>
      <c r="H267" s="5"/>
      <c r="I267" s="5"/>
      <c r="J267" s="5"/>
    </row>
    <row r="268" customFormat="false" ht="13.2" hidden="false" customHeight="false" outlineLevel="0" collapsed="false">
      <c r="F268" s="5"/>
      <c r="G268" s="5"/>
      <c r="H268" s="5"/>
      <c r="I268" s="5"/>
      <c r="J268" s="5"/>
    </row>
    <row r="269" customFormat="false" ht="13.2" hidden="false" customHeight="false" outlineLevel="0" collapsed="false">
      <c r="F269" s="5"/>
      <c r="G269" s="5"/>
      <c r="H269" s="5"/>
      <c r="I269" s="5"/>
      <c r="J269" s="5"/>
    </row>
    <row r="270" customFormat="false" ht="13.2" hidden="false" customHeight="false" outlineLevel="0" collapsed="false">
      <c r="F270" s="5"/>
      <c r="G270" s="5"/>
      <c r="H270" s="5"/>
      <c r="I270" s="5"/>
      <c r="J270" s="5"/>
    </row>
    <row r="271" customFormat="false" ht="13.2" hidden="false" customHeight="false" outlineLevel="0" collapsed="false">
      <c r="F271" s="5"/>
      <c r="G271" s="5"/>
      <c r="H271" s="5"/>
      <c r="I271" s="5"/>
      <c r="J271" s="5"/>
    </row>
    <row r="272" customFormat="false" ht="13.2" hidden="false" customHeight="false" outlineLevel="0" collapsed="false">
      <c r="F272" s="5"/>
      <c r="G272" s="5"/>
      <c r="H272" s="5"/>
      <c r="I272" s="5"/>
      <c r="J272" s="5"/>
    </row>
    <row r="273" customFormat="false" ht="13.2" hidden="false" customHeight="false" outlineLevel="0" collapsed="false">
      <c r="F273" s="5"/>
      <c r="G273" s="5"/>
      <c r="H273" s="5"/>
      <c r="I273" s="5"/>
      <c r="J273" s="5"/>
    </row>
    <row r="274" customFormat="false" ht="13.2" hidden="false" customHeight="false" outlineLevel="0" collapsed="false">
      <c r="F274" s="5"/>
      <c r="G274" s="5"/>
      <c r="H274" s="5"/>
      <c r="I274" s="5"/>
      <c r="J274" s="5"/>
    </row>
    <row r="275" customFormat="false" ht="13.2" hidden="false" customHeight="false" outlineLevel="0" collapsed="false">
      <c r="F275" s="5"/>
      <c r="G275" s="5"/>
      <c r="H275" s="5"/>
      <c r="I275" s="5"/>
      <c r="J275" s="5"/>
    </row>
    <row r="276" customFormat="false" ht="13.2" hidden="false" customHeight="false" outlineLevel="0" collapsed="false">
      <c r="F276" s="5"/>
      <c r="G276" s="5"/>
      <c r="H276" s="5"/>
      <c r="I276" s="5"/>
      <c r="J276" s="5"/>
    </row>
    <row r="277" customFormat="false" ht="13.2" hidden="false" customHeight="false" outlineLevel="0" collapsed="false">
      <c r="F277" s="5"/>
      <c r="G277" s="5"/>
      <c r="H277" s="5"/>
      <c r="I277" s="5"/>
      <c r="J277" s="5"/>
    </row>
    <row r="278" customFormat="false" ht="13.2" hidden="false" customHeight="false" outlineLevel="0" collapsed="false">
      <c r="F278" s="5"/>
      <c r="G278" s="5"/>
      <c r="H278" s="5"/>
      <c r="I278" s="5"/>
      <c r="J278" s="5"/>
    </row>
    <row r="279" customFormat="false" ht="13.2" hidden="false" customHeight="false" outlineLevel="0" collapsed="false">
      <c r="F279" s="5"/>
      <c r="G279" s="5"/>
      <c r="H279" s="5"/>
      <c r="I279" s="5"/>
      <c r="J279" s="5"/>
    </row>
    <row r="280" customFormat="false" ht="13.2" hidden="false" customHeight="false" outlineLevel="0" collapsed="false">
      <c r="F280" s="5"/>
      <c r="G280" s="5"/>
      <c r="H280" s="5"/>
      <c r="I280" s="5"/>
      <c r="J280" s="5"/>
    </row>
    <row r="281" customFormat="false" ht="13.2" hidden="false" customHeight="false" outlineLevel="0" collapsed="false">
      <c r="F281" s="5"/>
      <c r="G281" s="5"/>
      <c r="H281" s="5"/>
      <c r="I281" s="5"/>
      <c r="J281" s="5"/>
    </row>
    <row r="282" customFormat="false" ht="13.2" hidden="false" customHeight="false" outlineLevel="0" collapsed="false">
      <c r="F282" s="5"/>
      <c r="G282" s="5"/>
      <c r="H282" s="5"/>
      <c r="I282" s="5"/>
      <c r="J282" s="5"/>
    </row>
    <row r="283" customFormat="false" ht="13.2" hidden="false" customHeight="false" outlineLevel="0" collapsed="false">
      <c r="F283" s="5"/>
      <c r="G283" s="5"/>
      <c r="H283" s="5"/>
      <c r="I283" s="5"/>
      <c r="J283" s="5"/>
    </row>
    <row r="284" customFormat="false" ht="13.2" hidden="false" customHeight="false" outlineLevel="0" collapsed="false">
      <c r="F284" s="5"/>
      <c r="G284" s="5"/>
      <c r="H284" s="5"/>
      <c r="I284" s="5"/>
      <c r="J284" s="5"/>
    </row>
    <row r="285" customFormat="false" ht="13.2" hidden="false" customHeight="false" outlineLevel="0" collapsed="false">
      <c r="F285" s="5"/>
      <c r="G285" s="5"/>
      <c r="H285" s="5"/>
      <c r="I285" s="5"/>
      <c r="J285" s="5"/>
    </row>
    <row r="286" customFormat="false" ht="13.2" hidden="false" customHeight="false" outlineLevel="0" collapsed="false">
      <c r="F286" s="5"/>
      <c r="G286" s="5"/>
      <c r="H286" s="5"/>
      <c r="I286" s="5"/>
      <c r="J286" s="5"/>
    </row>
    <row r="287" customFormat="false" ht="13.2" hidden="false" customHeight="false" outlineLevel="0" collapsed="false">
      <c r="F287" s="5"/>
      <c r="G287" s="5"/>
      <c r="H287" s="5"/>
      <c r="I287" s="5"/>
      <c r="J287" s="5"/>
    </row>
    <row r="288" customFormat="false" ht="13.2" hidden="false" customHeight="false" outlineLevel="0" collapsed="false">
      <c r="F288" s="5"/>
      <c r="G288" s="5"/>
      <c r="H288" s="5"/>
      <c r="I288" s="5"/>
      <c r="J288" s="5"/>
    </row>
    <row r="289" customFormat="false" ht="13.2" hidden="false" customHeight="false" outlineLevel="0" collapsed="false">
      <c r="F289" s="5"/>
      <c r="G289" s="5"/>
      <c r="H289" s="5"/>
      <c r="I289" s="5"/>
      <c r="J289" s="5"/>
    </row>
    <row r="290" customFormat="false" ht="13.2" hidden="false" customHeight="false" outlineLevel="0" collapsed="false">
      <c r="F290" s="5"/>
      <c r="G290" s="5"/>
      <c r="H290" s="5"/>
      <c r="I290" s="5"/>
      <c r="J290" s="5"/>
    </row>
    <row r="291" customFormat="false" ht="13.2" hidden="false" customHeight="false" outlineLevel="0" collapsed="false">
      <c r="F291" s="5"/>
      <c r="G291" s="5"/>
      <c r="H291" s="5"/>
      <c r="I291" s="5"/>
      <c r="J291" s="5"/>
    </row>
    <row r="292" customFormat="false" ht="13.2" hidden="false" customHeight="false" outlineLevel="0" collapsed="false">
      <c r="F292" s="5"/>
      <c r="G292" s="5"/>
      <c r="H292" s="5"/>
      <c r="I292" s="5"/>
      <c r="J292" s="5"/>
    </row>
    <row r="293" customFormat="false" ht="13.2" hidden="false" customHeight="false" outlineLevel="0" collapsed="false">
      <c r="F293" s="5"/>
      <c r="G293" s="5"/>
      <c r="H293" s="5"/>
      <c r="I293" s="5"/>
      <c r="J293" s="5"/>
    </row>
    <row r="294" customFormat="false" ht="13.2" hidden="false" customHeight="false" outlineLevel="0" collapsed="false">
      <c r="F294" s="5"/>
      <c r="G294" s="5"/>
      <c r="H294" s="5"/>
      <c r="I294" s="5"/>
      <c r="J294" s="5"/>
    </row>
    <row r="295" customFormat="false" ht="13.2" hidden="false" customHeight="false" outlineLevel="0" collapsed="false">
      <c r="F295" s="5"/>
      <c r="G295" s="5"/>
      <c r="H295" s="5"/>
      <c r="I295" s="5"/>
      <c r="J295" s="5"/>
    </row>
    <row r="296" customFormat="false" ht="13.2" hidden="false" customHeight="false" outlineLevel="0" collapsed="false">
      <c r="F296" s="5"/>
      <c r="G296" s="5"/>
      <c r="H296" s="5"/>
      <c r="I296" s="5"/>
      <c r="J296" s="5"/>
    </row>
    <row r="297" customFormat="false" ht="13.2" hidden="false" customHeight="false" outlineLevel="0" collapsed="false">
      <c r="F297" s="5"/>
      <c r="G297" s="5"/>
      <c r="H297" s="5"/>
      <c r="I297" s="5"/>
      <c r="J297" s="5"/>
    </row>
    <row r="298" customFormat="false" ht="13.2" hidden="false" customHeight="false" outlineLevel="0" collapsed="false">
      <c r="F298" s="5"/>
      <c r="G298" s="5"/>
      <c r="H298" s="5"/>
      <c r="I298" s="5"/>
      <c r="J298" s="5"/>
    </row>
    <row r="299" customFormat="false" ht="13.2" hidden="false" customHeight="false" outlineLevel="0" collapsed="false">
      <c r="F299" s="5"/>
      <c r="G299" s="5"/>
      <c r="H299" s="5"/>
      <c r="I299" s="5"/>
      <c r="J299" s="5"/>
    </row>
    <row r="300" customFormat="false" ht="13.2" hidden="false" customHeight="false" outlineLevel="0" collapsed="false">
      <c r="F300" s="5"/>
      <c r="G300" s="5"/>
      <c r="H300" s="5"/>
      <c r="I300" s="5"/>
      <c r="J300" s="5"/>
    </row>
    <row r="301" customFormat="false" ht="13.2" hidden="false" customHeight="false" outlineLevel="0" collapsed="false">
      <c r="F301" s="5"/>
      <c r="G301" s="5"/>
      <c r="H301" s="5"/>
      <c r="I301" s="5"/>
      <c r="J301" s="5"/>
    </row>
    <row r="302" customFormat="false" ht="13.2" hidden="false" customHeight="false" outlineLevel="0" collapsed="false">
      <c r="F302" s="5"/>
      <c r="G302" s="5"/>
      <c r="H302" s="5"/>
      <c r="I302" s="5"/>
      <c r="J302" s="5"/>
    </row>
    <row r="303" customFormat="false" ht="13.2" hidden="false" customHeight="false" outlineLevel="0" collapsed="false">
      <c r="F303" s="5"/>
      <c r="G303" s="5"/>
      <c r="H303" s="5"/>
      <c r="I303" s="5"/>
      <c r="J303" s="5"/>
    </row>
    <row r="304" customFormat="false" ht="13.2" hidden="false" customHeight="false" outlineLevel="0" collapsed="false">
      <c r="F304" s="5"/>
      <c r="G304" s="5"/>
      <c r="H304" s="5"/>
      <c r="I304" s="5"/>
      <c r="J304" s="5"/>
    </row>
    <row r="305" customFormat="false" ht="13.2" hidden="false" customHeight="false" outlineLevel="0" collapsed="false">
      <c r="F305" s="5"/>
      <c r="G305" s="5"/>
      <c r="H305" s="5"/>
      <c r="I305" s="5"/>
      <c r="J305" s="5"/>
    </row>
    <row r="306" customFormat="false" ht="13.2" hidden="false" customHeight="false" outlineLevel="0" collapsed="false">
      <c r="F306" s="5"/>
      <c r="G306" s="5"/>
      <c r="H306" s="5"/>
      <c r="I306" s="5"/>
      <c r="J306" s="5"/>
    </row>
    <row r="307" customFormat="false" ht="13.2" hidden="false" customHeight="false" outlineLevel="0" collapsed="false">
      <c r="F307" s="5"/>
      <c r="G307" s="5"/>
      <c r="H307" s="5"/>
      <c r="I307" s="5"/>
      <c r="J307" s="5"/>
    </row>
    <row r="308" customFormat="false" ht="13.2" hidden="false" customHeight="false" outlineLevel="0" collapsed="false">
      <c r="F308" s="5"/>
      <c r="G308" s="5"/>
      <c r="H308" s="5"/>
      <c r="I308" s="5"/>
      <c r="J308" s="5"/>
    </row>
    <row r="309" customFormat="false" ht="13.2" hidden="false" customHeight="false" outlineLevel="0" collapsed="false">
      <c r="F309" s="5"/>
      <c r="G309" s="5"/>
      <c r="H309" s="5"/>
      <c r="I309" s="5"/>
      <c r="J309" s="5"/>
    </row>
    <row r="310" customFormat="false" ht="13.2" hidden="false" customHeight="false" outlineLevel="0" collapsed="false">
      <c r="F310" s="5"/>
      <c r="G310" s="5"/>
      <c r="H310" s="5"/>
      <c r="I310" s="5"/>
      <c r="J310" s="5"/>
    </row>
    <row r="311" customFormat="false" ht="13.2" hidden="false" customHeight="false" outlineLevel="0" collapsed="false">
      <c r="F311" s="5"/>
      <c r="G311" s="5"/>
      <c r="H311" s="5"/>
      <c r="I311" s="5"/>
      <c r="J311" s="5"/>
    </row>
    <row r="312" customFormat="false" ht="13.2" hidden="false" customHeight="false" outlineLevel="0" collapsed="false">
      <c r="F312" s="5"/>
      <c r="G312" s="5"/>
      <c r="H312" s="5"/>
      <c r="I312" s="5"/>
      <c r="J312" s="5"/>
    </row>
    <row r="313" customFormat="false" ht="13.2" hidden="false" customHeight="false" outlineLevel="0" collapsed="false">
      <c r="F313" s="5"/>
      <c r="G313" s="5"/>
      <c r="H313" s="5"/>
      <c r="I313" s="5"/>
      <c r="J313" s="5"/>
    </row>
    <row r="314" customFormat="false" ht="13.2" hidden="false" customHeight="false" outlineLevel="0" collapsed="false">
      <c r="F314" s="5"/>
      <c r="G314" s="5"/>
      <c r="H314" s="5"/>
      <c r="I314" s="5"/>
      <c r="J314" s="5"/>
    </row>
    <row r="315" customFormat="false" ht="13.2" hidden="false" customHeight="false" outlineLevel="0" collapsed="false">
      <c r="F315" s="5"/>
      <c r="G315" s="5"/>
      <c r="H315" s="5"/>
      <c r="I315" s="5"/>
      <c r="J315" s="5"/>
    </row>
    <row r="316" customFormat="false" ht="13.2" hidden="false" customHeight="false" outlineLevel="0" collapsed="false">
      <c r="F316" s="5"/>
      <c r="G316" s="5"/>
      <c r="H316" s="5"/>
      <c r="I316" s="5"/>
      <c r="J316" s="5"/>
    </row>
    <row r="317" customFormat="false" ht="13.2" hidden="false" customHeight="false" outlineLevel="0" collapsed="false">
      <c r="F317" s="5"/>
      <c r="G317" s="5"/>
      <c r="H317" s="5"/>
      <c r="I317" s="5"/>
      <c r="J317" s="5"/>
    </row>
    <row r="318" customFormat="false" ht="13.2" hidden="false" customHeight="false" outlineLevel="0" collapsed="false">
      <c r="F318" s="5"/>
      <c r="G318" s="5"/>
      <c r="H318" s="5"/>
      <c r="I318" s="5"/>
      <c r="J318" s="5"/>
    </row>
    <row r="319" customFormat="false" ht="13.2" hidden="false" customHeight="false" outlineLevel="0" collapsed="false">
      <c r="F319" s="5"/>
      <c r="G319" s="5"/>
      <c r="H319" s="5"/>
      <c r="I319" s="5"/>
      <c r="J319" s="5"/>
    </row>
    <row r="320" customFormat="false" ht="13.2" hidden="false" customHeight="false" outlineLevel="0" collapsed="false">
      <c r="F320" s="5"/>
      <c r="G320" s="5"/>
      <c r="H320" s="5"/>
      <c r="I320" s="5"/>
      <c r="J320" s="5"/>
    </row>
    <row r="321" customFormat="false" ht="13.2" hidden="false" customHeight="false" outlineLevel="0" collapsed="false">
      <c r="F321" s="5"/>
      <c r="G321" s="5"/>
      <c r="H321" s="5"/>
      <c r="I321" s="5"/>
      <c r="J321" s="5"/>
    </row>
    <row r="322" customFormat="false" ht="13.2" hidden="false" customHeight="false" outlineLevel="0" collapsed="false">
      <c r="F322" s="5"/>
      <c r="G322" s="5"/>
      <c r="H322" s="5"/>
      <c r="I322" s="5"/>
      <c r="J322" s="5"/>
    </row>
    <row r="323" customFormat="false" ht="13.2" hidden="false" customHeight="false" outlineLevel="0" collapsed="false">
      <c r="F323" s="5"/>
      <c r="G323" s="5"/>
      <c r="H323" s="5"/>
      <c r="I323" s="5"/>
      <c r="J323" s="5"/>
    </row>
    <row r="324" customFormat="false" ht="13.2" hidden="false" customHeight="false" outlineLevel="0" collapsed="false">
      <c r="F324" s="5"/>
      <c r="G324" s="5"/>
      <c r="H324" s="5"/>
      <c r="I324" s="5"/>
      <c r="J324" s="5"/>
    </row>
    <row r="325" customFormat="false" ht="13.2" hidden="false" customHeight="false" outlineLevel="0" collapsed="false">
      <c r="F325" s="5"/>
      <c r="G325" s="5"/>
      <c r="H325" s="5"/>
      <c r="I325" s="5"/>
      <c r="J325" s="5"/>
    </row>
    <row r="326" customFormat="false" ht="13.2" hidden="false" customHeight="false" outlineLevel="0" collapsed="false">
      <c r="F326" s="5"/>
      <c r="G326" s="5"/>
      <c r="H326" s="5"/>
      <c r="I326" s="5"/>
      <c r="J326" s="5"/>
    </row>
    <row r="327" customFormat="false" ht="13.2" hidden="false" customHeight="false" outlineLevel="0" collapsed="false">
      <c r="F327" s="5"/>
      <c r="G327" s="5"/>
      <c r="H327" s="5"/>
      <c r="I327" s="5"/>
      <c r="J327" s="5"/>
    </row>
    <row r="328" customFormat="false" ht="13.2" hidden="false" customHeight="false" outlineLevel="0" collapsed="false">
      <c r="F328" s="5"/>
      <c r="G328" s="5"/>
      <c r="H328" s="5"/>
      <c r="I328" s="5"/>
      <c r="J328" s="5"/>
    </row>
    <row r="329" customFormat="false" ht="13.2" hidden="false" customHeight="false" outlineLevel="0" collapsed="false">
      <c r="F329" s="5"/>
      <c r="G329" s="5"/>
      <c r="H329" s="5"/>
      <c r="I329" s="5"/>
      <c r="J329" s="5"/>
    </row>
    <row r="330" customFormat="false" ht="13.2" hidden="false" customHeight="false" outlineLevel="0" collapsed="false">
      <c r="F330" s="5"/>
      <c r="G330" s="5"/>
      <c r="H330" s="5"/>
      <c r="I330" s="5"/>
      <c r="J330" s="5"/>
    </row>
    <row r="331" customFormat="false" ht="13.2" hidden="false" customHeight="false" outlineLevel="0" collapsed="false">
      <c r="F331" s="5"/>
      <c r="G331" s="5"/>
      <c r="H331" s="5"/>
      <c r="I331" s="5"/>
      <c r="J331" s="5"/>
    </row>
    <row r="332" customFormat="false" ht="13.2" hidden="false" customHeight="false" outlineLevel="0" collapsed="false">
      <c r="F332" s="5"/>
      <c r="G332" s="5"/>
      <c r="H332" s="5"/>
      <c r="I332" s="5"/>
      <c r="J332" s="5"/>
    </row>
    <row r="333" customFormat="false" ht="13.2" hidden="false" customHeight="false" outlineLevel="0" collapsed="false">
      <c r="F333" s="5"/>
      <c r="G333" s="5"/>
      <c r="H333" s="5"/>
      <c r="I333" s="5"/>
      <c r="J333" s="5"/>
    </row>
    <row r="334" customFormat="false" ht="13.2" hidden="false" customHeight="false" outlineLevel="0" collapsed="false">
      <c r="F334" s="5"/>
      <c r="G334" s="5"/>
      <c r="H334" s="5"/>
      <c r="I334" s="5"/>
      <c r="J334" s="5"/>
    </row>
    <row r="335" customFormat="false" ht="13.2" hidden="false" customHeight="false" outlineLevel="0" collapsed="false">
      <c r="F335" s="5"/>
      <c r="G335" s="5"/>
      <c r="H335" s="5"/>
      <c r="I335" s="5"/>
      <c r="J335" s="5"/>
    </row>
    <row r="336" customFormat="false" ht="13.2" hidden="false" customHeight="false" outlineLevel="0" collapsed="false">
      <c r="F336" s="5"/>
      <c r="G336" s="5"/>
      <c r="H336" s="5"/>
      <c r="I336" s="5"/>
      <c r="J336" s="5"/>
    </row>
    <row r="337" customFormat="false" ht="13.2" hidden="false" customHeight="false" outlineLevel="0" collapsed="false">
      <c r="F337" s="5"/>
      <c r="G337" s="5"/>
      <c r="H337" s="5"/>
      <c r="I337" s="5"/>
      <c r="J337" s="5"/>
    </row>
    <row r="338" customFormat="false" ht="13.2" hidden="false" customHeight="false" outlineLevel="0" collapsed="false">
      <c r="F338" s="5"/>
      <c r="G338" s="5"/>
      <c r="H338" s="5"/>
      <c r="I338" s="5"/>
      <c r="J338" s="5"/>
    </row>
    <row r="339" customFormat="false" ht="13.2" hidden="false" customHeight="false" outlineLevel="0" collapsed="false">
      <c r="F339" s="5"/>
      <c r="G339" s="5"/>
      <c r="H339" s="5"/>
      <c r="I339" s="5"/>
      <c r="J339" s="5"/>
    </row>
    <row r="340" customFormat="false" ht="13.2" hidden="false" customHeight="false" outlineLevel="0" collapsed="false">
      <c r="F340" s="5"/>
      <c r="G340" s="5"/>
      <c r="H340" s="5"/>
      <c r="I340" s="5"/>
      <c r="J340" s="5"/>
    </row>
    <row r="341" customFormat="false" ht="13.2" hidden="false" customHeight="false" outlineLevel="0" collapsed="false">
      <c r="F341" s="5"/>
      <c r="G341" s="5"/>
      <c r="H341" s="5"/>
      <c r="I341" s="5"/>
      <c r="J341" s="5"/>
    </row>
    <row r="342" customFormat="false" ht="13.2" hidden="false" customHeight="false" outlineLevel="0" collapsed="false">
      <c r="F342" s="5"/>
      <c r="G342" s="5"/>
      <c r="H342" s="5"/>
      <c r="I342" s="5"/>
      <c r="J342" s="5"/>
    </row>
    <row r="343" customFormat="false" ht="13.2" hidden="false" customHeight="false" outlineLevel="0" collapsed="false">
      <c r="F343" s="5"/>
      <c r="G343" s="5"/>
      <c r="H343" s="5"/>
      <c r="I343" s="5"/>
      <c r="J343" s="5"/>
    </row>
    <row r="344" customFormat="false" ht="13.2" hidden="false" customHeight="false" outlineLevel="0" collapsed="false">
      <c r="F344" s="5"/>
      <c r="G344" s="5"/>
      <c r="H344" s="5"/>
      <c r="I344" s="5"/>
      <c r="J344" s="5"/>
    </row>
    <row r="345" customFormat="false" ht="13.2" hidden="false" customHeight="false" outlineLevel="0" collapsed="false">
      <c r="F345" s="5"/>
      <c r="G345" s="5"/>
      <c r="H345" s="5"/>
      <c r="I345" s="5"/>
      <c r="J345" s="5"/>
    </row>
    <row r="346" customFormat="false" ht="13.2" hidden="false" customHeight="false" outlineLevel="0" collapsed="false">
      <c r="F346" s="5"/>
      <c r="G346" s="5"/>
      <c r="H346" s="5"/>
      <c r="I346" s="5"/>
      <c r="J346" s="5"/>
    </row>
    <row r="347" customFormat="false" ht="13.2" hidden="false" customHeight="false" outlineLevel="0" collapsed="false">
      <c r="F347" s="5"/>
      <c r="G347" s="5"/>
      <c r="H347" s="5"/>
      <c r="I347" s="5"/>
      <c r="J347" s="5"/>
    </row>
    <row r="348" customFormat="false" ht="13.2" hidden="false" customHeight="false" outlineLevel="0" collapsed="false">
      <c r="F348" s="5"/>
      <c r="G348" s="5"/>
      <c r="H348" s="5"/>
      <c r="I348" s="5"/>
      <c r="J348" s="5"/>
    </row>
    <row r="349" customFormat="false" ht="13.2" hidden="false" customHeight="false" outlineLevel="0" collapsed="false">
      <c r="F349" s="5"/>
      <c r="G349" s="5"/>
      <c r="H349" s="5"/>
      <c r="I349" s="5"/>
      <c r="J349" s="5"/>
    </row>
    <row r="350" customFormat="false" ht="13.2" hidden="false" customHeight="false" outlineLevel="0" collapsed="false">
      <c r="F350" s="5"/>
      <c r="G350" s="5"/>
      <c r="H350" s="5"/>
      <c r="I350" s="5"/>
      <c r="J350" s="5"/>
    </row>
    <row r="351" customFormat="false" ht="13.2" hidden="false" customHeight="false" outlineLevel="0" collapsed="false">
      <c r="F351" s="5"/>
      <c r="G351" s="5"/>
      <c r="H351" s="5"/>
      <c r="I351" s="5"/>
      <c r="J351" s="5"/>
    </row>
    <row r="352" customFormat="false" ht="13.2" hidden="false" customHeight="false" outlineLevel="0" collapsed="false">
      <c r="F352" s="5"/>
      <c r="G352" s="5"/>
      <c r="H352" s="5"/>
      <c r="I352" s="5"/>
      <c r="J352" s="5"/>
    </row>
    <row r="353" customFormat="false" ht="13.2" hidden="false" customHeight="false" outlineLevel="0" collapsed="false">
      <c r="F353" s="5"/>
      <c r="G353" s="5"/>
      <c r="H353" s="5"/>
      <c r="I353" s="5"/>
      <c r="J353" s="5"/>
    </row>
    <row r="354" customFormat="false" ht="13.2" hidden="false" customHeight="false" outlineLevel="0" collapsed="false">
      <c r="F354" s="5"/>
      <c r="G354" s="5"/>
      <c r="H354" s="5"/>
      <c r="I354" s="5"/>
      <c r="J354" s="5"/>
    </row>
    <row r="355" customFormat="false" ht="13.2" hidden="false" customHeight="false" outlineLevel="0" collapsed="false">
      <c r="F355" s="5"/>
      <c r="G355" s="5"/>
      <c r="H355" s="5"/>
      <c r="I355" s="5"/>
      <c r="J355" s="5"/>
    </row>
    <row r="356" customFormat="false" ht="13.2" hidden="false" customHeight="false" outlineLevel="0" collapsed="false">
      <c r="F356" s="5"/>
      <c r="G356" s="5"/>
      <c r="H356" s="5"/>
      <c r="I356" s="5"/>
      <c r="J356" s="5"/>
    </row>
    <row r="357" customFormat="false" ht="13.2" hidden="false" customHeight="false" outlineLevel="0" collapsed="false">
      <c r="F357" s="5"/>
      <c r="G357" s="5"/>
      <c r="H357" s="5"/>
      <c r="I357" s="5"/>
      <c r="J357" s="5"/>
    </row>
    <row r="358" customFormat="false" ht="13.2" hidden="false" customHeight="false" outlineLevel="0" collapsed="false">
      <c r="F358" s="5"/>
      <c r="G358" s="5"/>
      <c r="H358" s="5"/>
      <c r="I358" s="5"/>
      <c r="J358" s="5"/>
    </row>
    <row r="359" customFormat="false" ht="13.2" hidden="false" customHeight="false" outlineLevel="0" collapsed="false">
      <c r="F359" s="5"/>
      <c r="G359" s="5"/>
      <c r="H359" s="5"/>
      <c r="I359" s="5"/>
      <c r="J359" s="5"/>
    </row>
    <row r="360" customFormat="false" ht="13.2" hidden="false" customHeight="false" outlineLevel="0" collapsed="false">
      <c r="F360" s="5"/>
      <c r="G360" s="5"/>
      <c r="H360" s="5"/>
      <c r="I360" s="5"/>
      <c r="J360" s="5"/>
    </row>
    <row r="361" customFormat="false" ht="13.2" hidden="false" customHeight="false" outlineLevel="0" collapsed="false">
      <c r="F361" s="5"/>
      <c r="G361" s="5"/>
      <c r="H361" s="5"/>
      <c r="I361" s="5"/>
      <c r="J361" s="5"/>
    </row>
    <row r="362" customFormat="false" ht="13.2" hidden="false" customHeight="false" outlineLevel="0" collapsed="false">
      <c r="F362" s="5"/>
      <c r="G362" s="5"/>
      <c r="H362" s="5"/>
      <c r="I362" s="5"/>
      <c r="J362" s="5"/>
    </row>
    <row r="363" customFormat="false" ht="13.2" hidden="false" customHeight="false" outlineLevel="0" collapsed="false">
      <c r="F363" s="5"/>
      <c r="G363" s="5"/>
      <c r="H363" s="5"/>
      <c r="I363" s="5"/>
      <c r="J363" s="5"/>
    </row>
    <row r="364" customFormat="false" ht="13.2" hidden="false" customHeight="false" outlineLevel="0" collapsed="false">
      <c r="F364" s="5"/>
      <c r="G364" s="5"/>
      <c r="H364" s="5"/>
      <c r="I364" s="5"/>
      <c r="J364" s="5"/>
    </row>
    <row r="365" customFormat="false" ht="13.2" hidden="false" customHeight="false" outlineLevel="0" collapsed="false">
      <c r="F365" s="5"/>
      <c r="G365" s="5"/>
      <c r="H365" s="5"/>
      <c r="I365" s="5"/>
      <c r="J365" s="5"/>
    </row>
    <row r="366" customFormat="false" ht="13.2" hidden="false" customHeight="false" outlineLevel="0" collapsed="false">
      <c r="F366" s="5"/>
      <c r="G366" s="5"/>
      <c r="H366" s="5"/>
      <c r="I366" s="5"/>
      <c r="J366" s="5"/>
    </row>
    <row r="367" customFormat="false" ht="13.2" hidden="false" customHeight="false" outlineLevel="0" collapsed="false">
      <c r="F367" s="5"/>
      <c r="G367" s="5"/>
      <c r="H367" s="5"/>
      <c r="I367" s="5"/>
      <c r="J367" s="5"/>
    </row>
    <row r="368" customFormat="false" ht="13.2" hidden="false" customHeight="false" outlineLevel="0" collapsed="false">
      <c r="F368" s="5"/>
      <c r="G368" s="5"/>
      <c r="H368" s="5"/>
      <c r="I368" s="5"/>
      <c r="J368" s="5"/>
    </row>
    <row r="369" customFormat="false" ht="13.2" hidden="false" customHeight="false" outlineLevel="0" collapsed="false">
      <c r="F369" s="5"/>
      <c r="G369" s="5"/>
      <c r="H369" s="5"/>
      <c r="I369" s="5"/>
      <c r="J369" s="5"/>
    </row>
    <row r="370" customFormat="false" ht="13.2" hidden="false" customHeight="false" outlineLevel="0" collapsed="false">
      <c r="F370" s="5"/>
      <c r="G370" s="5"/>
      <c r="H370" s="5"/>
      <c r="I370" s="5"/>
      <c r="J370" s="5"/>
    </row>
    <row r="371" customFormat="false" ht="13.2" hidden="false" customHeight="false" outlineLevel="0" collapsed="false">
      <c r="F371" s="5"/>
      <c r="G371" s="5"/>
      <c r="H371" s="5"/>
      <c r="I371" s="5"/>
      <c r="J371" s="5"/>
    </row>
    <row r="372" customFormat="false" ht="13.2" hidden="false" customHeight="false" outlineLevel="0" collapsed="false">
      <c r="F372" s="5"/>
      <c r="G372" s="5"/>
      <c r="H372" s="5"/>
      <c r="I372" s="5"/>
      <c r="J372" s="5"/>
    </row>
    <row r="373" customFormat="false" ht="13.2" hidden="false" customHeight="false" outlineLevel="0" collapsed="false">
      <c r="F373" s="5"/>
      <c r="G373" s="5"/>
      <c r="H373" s="5"/>
      <c r="I373" s="5"/>
      <c r="J373" s="5"/>
    </row>
    <row r="374" customFormat="false" ht="13.2" hidden="false" customHeight="false" outlineLevel="0" collapsed="false">
      <c r="F374" s="5"/>
      <c r="G374" s="5"/>
      <c r="H374" s="5"/>
      <c r="I374" s="5"/>
      <c r="J374" s="5"/>
    </row>
    <row r="375" customFormat="false" ht="13.2" hidden="false" customHeight="false" outlineLevel="0" collapsed="false">
      <c r="F375" s="5"/>
      <c r="G375" s="5"/>
      <c r="H375" s="5"/>
      <c r="I375" s="5"/>
      <c r="J375" s="5"/>
    </row>
    <row r="376" customFormat="false" ht="13.2" hidden="false" customHeight="false" outlineLevel="0" collapsed="false">
      <c r="F376" s="5"/>
      <c r="G376" s="5"/>
      <c r="H376" s="5"/>
      <c r="I376" s="5"/>
      <c r="J376" s="5"/>
    </row>
    <row r="377" customFormat="false" ht="13.2" hidden="false" customHeight="false" outlineLevel="0" collapsed="false">
      <c r="F377" s="5"/>
      <c r="G377" s="5"/>
      <c r="H377" s="5"/>
      <c r="I377" s="5"/>
      <c r="J377" s="5"/>
    </row>
    <row r="378" customFormat="false" ht="13.2" hidden="false" customHeight="false" outlineLevel="0" collapsed="false">
      <c r="F378" s="5"/>
      <c r="G378" s="5"/>
      <c r="H378" s="5"/>
      <c r="I378" s="5"/>
      <c r="J378" s="5"/>
    </row>
    <row r="379" customFormat="false" ht="13.2" hidden="false" customHeight="false" outlineLevel="0" collapsed="false">
      <c r="F379" s="5"/>
      <c r="G379" s="5"/>
      <c r="H379" s="5"/>
      <c r="I379" s="5"/>
      <c r="J379" s="5"/>
    </row>
    <row r="380" customFormat="false" ht="13.2" hidden="false" customHeight="false" outlineLevel="0" collapsed="false">
      <c r="F380" s="5"/>
      <c r="G380" s="5"/>
      <c r="H380" s="5"/>
      <c r="I380" s="5"/>
      <c r="J380" s="5"/>
    </row>
    <row r="381" customFormat="false" ht="13.2" hidden="false" customHeight="false" outlineLevel="0" collapsed="false">
      <c r="F381" s="5"/>
      <c r="G381" s="5"/>
      <c r="H381" s="5"/>
      <c r="I381" s="5"/>
      <c r="J381" s="5"/>
    </row>
    <row r="382" customFormat="false" ht="13.2" hidden="false" customHeight="false" outlineLevel="0" collapsed="false">
      <c r="F382" s="5"/>
      <c r="G382" s="5"/>
      <c r="H382" s="5"/>
      <c r="I382" s="5"/>
      <c r="J382" s="5"/>
    </row>
    <row r="383" customFormat="false" ht="13.2" hidden="false" customHeight="false" outlineLevel="0" collapsed="false">
      <c r="F383" s="5"/>
      <c r="G383" s="5"/>
      <c r="H383" s="5"/>
      <c r="I383" s="5"/>
      <c r="J383" s="5"/>
    </row>
    <row r="384" customFormat="false" ht="13.2" hidden="false" customHeight="false" outlineLevel="0" collapsed="false">
      <c r="F384" s="5"/>
      <c r="G384" s="5"/>
      <c r="H384" s="5"/>
      <c r="I384" s="5"/>
      <c r="J384" s="5"/>
    </row>
    <row r="385" customFormat="false" ht="13.2" hidden="false" customHeight="false" outlineLevel="0" collapsed="false">
      <c r="F385" s="5"/>
      <c r="G385" s="5"/>
      <c r="H385" s="5"/>
      <c r="I385" s="5"/>
      <c r="J385" s="5"/>
    </row>
    <row r="386" customFormat="false" ht="13.2" hidden="false" customHeight="false" outlineLevel="0" collapsed="false">
      <c r="F386" s="5"/>
      <c r="G386" s="5"/>
      <c r="H386" s="5"/>
      <c r="I386" s="5"/>
      <c r="J386" s="5"/>
    </row>
    <row r="387" customFormat="false" ht="13.2" hidden="false" customHeight="false" outlineLevel="0" collapsed="false">
      <c r="F387" s="5"/>
      <c r="G387" s="5"/>
      <c r="H387" s="5"/>
      <c r="I387" s="5"/>
      <c r="J387" s="5"/>
    </row>
    <row r="388" customFormat="false" ht="13.2" hidden="false" customHeight="false" outlineLevel="0" collapsed="false">
      <c r="F388" s="5"/>
      <c r="G388" s="5"/>
      <c r="H388" s="5"/>
      <c r="I388" s="5"/>
      <c r="J388" s="5"/>
    </row>
    <row r="389" customFormat="false" ht="13.2" hidden="false" customHeight="false" outlineLevel="0" collapsed="false">
      <c r="F389" s="5"/>
      <c r="G389" s="5"/>
      <c r="H389" s="5"/>
      <c r="I389" s="5"/>
      <c r="J389" s="5"/>
    </row>
    <row r="390" customFormat="false" ht="13.2" hidden="false" customHeight="false" outlineLevel="0" collapsed="false">
      <c r="F390" s="5"/>
      <c r="G390" s="5"/>
      <c r="H390" s="5"/>
      <c r="I390" s="5"/>
      <c r="J390" s="5"/>
    </row>
    <row r="391" customFormat="false" ht="13.2" hidden="false" customHeight="false" outlineLevel="0" collapsed="false">
      <c r="F391" s="5"/>
      <c r="G391" s="5"/>
      <c r="H391" s="5"/>
      <c r="I391" s="5"/>
      <c r="J391" s="5"/>
    </row>
    <row r="392" customFormat="false" ht="13.2" hidden="false" customHeight="false" outlineLevel="0" collapsed="false">
      <c r="F392" s="5"/>
      <c r="G392" s="5"/>
      <c r="H392" s="5"/>
      <c r="I392" s="5"/>
      <c r="J392" s="5"/>
    </row>
    <row r="393" customFormat="false" ht="13.2" hidden="false" customHeight="false" outlineLevel="0" collapsed="false">
      <c r="F393" s="5"/>
      <c r="G393" s="5"/>
      <c r="H393" s="5"/>
      <c r="I393" s="5"/>
      <c r="J393" s="5"/>
    </row>
    <row r="394" customFormat="false" ht="13.2" hidden="false" customHeight="false" outlineLevel="0" collapsed="false">
      <c r="F394" s="5"/>
      <c r="G394" s="5"/>
      <c r="H394" s="5"/>
      <c r="I394" s="5"/>
      <c r="J394" s="5"/>
    </row>
    <row r="395" customFormat="false" ht="13.2" hidden="false" customHeight="false" outlineLevel="0" collapsed="false">
      <c r="F395" s="5"/>
      <c r="G395" s="5"/>
      <c r="H395" s="5"/>
      <c r="I395" s="5"/>
      <c r="J395" s="5"/>
    </row>
    <row r="396" customFormat="false" ht="13.2" hidden="false" customHeight="false" outlineLevel="0" collapsed="false">
      <c r="F396" s="5"/>
      <c r="G396" s="5"/>
      <c r="H396" s="5"/>
      <c r="I396" s="5"/>
      <c r="J396" s="5"/>
    </row>
    <row r="397" customFormat="false" ht="13.2" hidden="false" customHeight="false" outlineLevel="0" collapsed="false">
      <c r="F397" s="5"/>
      <c r="G397" s="5"/>
      <c r="H397" s="5"/>
      <c r="I397" s="5"/>
      <c r="J397" s="5"/>
    </row>
    <row r="398" customFormat="false" ht="13.2" hidden="false" customHeight="false" outlineLevel="0" collapsed="false">
      <c r="F398" s="5"/>
      <c r="G398" s="5"/>
      <c r="H398" s="5"/>
      <c r="I398" s="5"/>
      <c r="J398" s="5"/>
    </row>
    <row r="399" customFormat="false" ht="13.2" hidden="false" customHeight="false" outlineLevel="0" collapsed="false">
      <c r="F399" s="5"/>
      <c r="G399" s="5"/>
      <c r="H399" s="5"/>
      <c r="I399" s="5"/>
      <c r="J399" s="5"/>
    </row>
    <row r="400" customFormat="false" ht="13.2" hidden="false" customHeight="false" outlineLevel="0" collapsed="false">
      <c r="F400" s="5"/>
      <c r="G400" s="5"/>
      <c r="H400" s="5"/>
      <c r="I400" s="5"/>
      <c r="J400" s="5"/>
    </row>
    <row r="401" customFormat="false" ht="13.2" hidden="false" customHeight="false" outlineLevel="0" collapsed="false">
      <c r="F401" s="5"/>
      <c r="G401" s="5"/>
      <c r="H401" s="5"/>
      <c r="I401" s="5"/>
      <c r="J401" s="5"/>
    </row>
    <row r="402" customFormat="false" ht="13.2" hidden="false" customHeight="false" outlineLevel="0" collapsed="false">
      <c r="F402" s="5"/>
      <c r="G402" s="5"/>
      <c r="H402" s="5"/>
      <c r="I402" s="5"/>
      <c r="J402" s="5"/>
    </row>
    <row r="403" customFormat="false" ht="13.2" hidden="false" customHeight="false" outlineLevel="0" collapsed="false">
      <c r="F403" s="5"/>
      <c r="G403" s="5"/>
      <c r="H403" s="5"/>
      <c r="I403" s="5"/>
      <c r="J403" s="5"/>
    </row>
    <row r="404" customFormat="false" ht="13.2" hidden="false" customHeight="false" outlineLevel="0" collapsed="false">
      <c r="F404" s="5"/>
      <c r="G404" s="5"/>
      <c r="H404" s="5"/>
      <c r="I404" s="5"/>
      <c r="J404" s="5"/>
    </row>
    <row r="405" customFormat="false" ht="13.2" hidden="false" customHeight="false" outlineLevel="0" collapsed="false">
      <c r="F405" s="5"/>
      <c r="G405" s="5"/>
      <c r="H405" s="5"/>
      <c r="I405" s="5"/>
      <c r="J405" s="5"/>
    </row>
    <row r="406" customFormat="false" ht="13.2" hidden="false" customHeight="false" outlineLevel="0" collapsed="false">
      <c r="F406" s="5"/>
      <c r="G406" s="5"/>
      <c r="H406" s="5"/>
      <c r="I406" s="5"/>
      <c r="J406" s="5"/>
    </row>
    <row r="407" customFormat="false" ht="13.2" hidden="false" customHeight="false" outlineLevel="0" collapsed="false">
      <c r="F407" s="5"/>
      <c r="G407" s="5"/>
      <c r="H407" s="5"/>
      <c r="I407" s="5"/>
      <c r="J407" s="5"/>
    </row>
    <row r="408" customFormat="false" ht="13.2" hidden="false" customHeight="false" outlineLevel="0" collapsed="false">
      <c r="F408" s="5"/>
      <c r="G408" s="5"/>
      <c r="H408" s="5"/>
      <c r="I408" s="5"/>
      <c r="J408" s="5"/>
    </row>
    <row r="409" customFormat="false" ht="13.2" hidden="false" customHeight="false" outlineLevel="0" collapsed="false">
      <c r="F409" s="5"/>
      <c r="G409" s="5"/>
      <c r="H409" s="5"/>
      <c r="I409" s="5"/>
      <c r="J409" s="5"/>
    </row>
    <row r="410" customFormat="false" ht="13.2" hidden="false" customHeight="false" outlineLevel="0" collapsed="false">
      <c r="F410" s="5"/>
      <c r="G410" s="5"/>
      <c r="H410" s="5"/>
      <c r="I410" s="5"/>
      <c r="J410" s="5"/>
    </row>
    <row r="411" customFormat="false" ht="13.2" hidden="false" customHeight="false" outlineLevel="0" collapsed="false">
      <c r="F411" s="5"/>
      <c r="G411" s="5"/>
      <c r="H411" s="5"/>
      <c r="I411" s="5"/>
      <c r="J411" s="5"/>
    </row>
    <row r="412" customFormat="false" ht="13.2" hidden="false" customHeight="false" outlineLevel="0" collapsed="false">
      <c r="F412" s="5"/>
      <c r="G412" s="5"/>
      <c r="H412" s="5"/>
      <c r="I412" s="5"/>
      <c r="J412" s="5"/>
    </row>
    <row r="413" customFormat="false" ht="13.2" hidden="false" customHeight="false" outlineLevel="0" collapsed="false">
      <c r="F413" s="5"/>
      <c r="G413" s="5"/>
      <c r="H413" s="5"/>
      <c r="I413" s="5"/>
      <c r="J413" s="5"/>
    </row>
    <row r="414" customFormat="false" ht="13.2" hidden="false" customHeight="false" outlineLevel="0" collapsed="false">
      <c r="F414" s="5"/>
      <c r="G414" s="5"/>
      <c r="H414" s="5"/>
      <c r="I414" s="5"/>
      <c r="J414" s="5"/>
    </row>
    <row r="415" customFormat="false" ht="13.2" hidden="false" customHeight="false" outlineLevel="0" collapsed="false">
      <c r="F415" s="5"/>
      <c r="G415" s="5"/>
      <c r="H415" s="5"/>
      <c r="I415" s="5"/>
      <c r="J415" s="5"/>
    </row>
    <row r="416" customFormat="false" ht="13.2" hidden="false" customHeight="false" outlineLevel="0" collapsed="false">
      <c r="F416" s="5"/>
      <c r="G416" s="5"/>
      <c r="H416" s="5"/>
      <c r="I416" s="5"/>
      <c r="J416" s="5"/>
    </row>
    <row r="417" customFormat="false" ht="13.2" hidden="false" customHeight="false" outlineLevel="0" collapsed="false">
      <c r="F417" s="5"/>
      <c r="G417" s="5"/>
      <c r="H417" s="5"/>
      <c r="I417" s="5"/>
      <c r="J417" s="5"/>
    </row>
    <row r="418" customFormat="false" ht="13.2" hidden="false" customHeight="false" outlineLevel="0" collapsed="false">
      <c r="F418" s="5"/>
      <c r="G418" s="5"/>
      <c r="H418" s="5"/>
      <c r="I418" s="5"/>
      <c r="J418" s="5"/>
    </row>
    <row r="419" customFormat="false" ht="13.2" hidden="false" customHeight="false" outlineLevel="0" collapsed="false">
      <c r="F419" s="5"/>
      <c r="G419" s="5"/>
      <c r="H419" s="5"/>
      <c r="I419" s="5"/>
      <c r="J419" s="5"/>
    </row>
    <row r="420" customFormat="false" ht="13.2" hidden="false" customHeight="false" outlineLevel="0" collapsed="false">
      <c r="F420" s="5"/>
      <c r="G420" s="5"/>
      <c r="H420" s="5"/>
      <c r="I420" s="5"/>
      <c r="J420" s="5"/>
    </row>
    <row r="421" customFormat="false" ht="13.2" hidden="false" customHeight="false" outlineLevel="0" collapsed="false">
      <c r="F421" s="5"/>
      <c r="G421" s="5"/>
      <c r="H421" s="5"/>
      <c r="I421" s="5"/>
      <c r="J421" s="5"/>
    </row>
    <row r="422" customFormat="false" ht="13.2" hidden="false" customHeight="false" outlineLevel="0" collapsed="false">
      <c r="F422" s="5"/>
      <c r="G422" s="5"/>
      <c r="H422" s="5"/>
      <c r="I422" s="5"/>
      <c r="J422" s="5"/>
    </row>
    <row r="423" customFormat="false" ht="13.2" hidden="false" customHeight="false" outlineLevel="0" collapsed="false">
      <c r="F423" s="5"/>
      <c r="G423" s="5"/>
      <c r="H423" s="5"/>
      <c r="I423" s="5"/>
      <c r="J423" s="5"/>
    </row>
    <row r="424" customFormat="false" ht="13.2" hidden="false" customHeight="false" outlineLevel="0" collapsed="false">
      <c r="F424" s="5"/>
      <c r="G424" s="5"/>
      <c r="H424" s="5"/>
      <c r="I424" s="5"/>
      <c r="J424" s="5"/>
    </row>
    <row r="425" customFormat="false" ht="13.2" hidden="false" customHeight="false" outlineLevel="0" collapsed="false">
      <c r="F425" s="5"/>
      <c r="G425" s="5"/>
      <c r="H425" s="5"/>
      <c r="I425" s="5"/>
      <c r="J425" s="5"/>
    </row>
    <row r="426" customFormat="false" ht="13.2" hidden="false" customHeight="false" outlineLevel="0" collapsed="false">
      <c r="F426" s="5"/>
      <c r="G426" s="5"/>
      <c r="H426" s="5"/>
      <c r="I426" s="5"/>
      <c r="J426" s="5"/>
    </row>
    <row r="427" customFormat="false" ht="13.2" hidden="false" customHeight="false" outlineLevel="0" collapsed="false">
      <c r="F427" s="5"/>
      <c r="G427" s="5"/>
      <c r="H427" s="5"/>
      <c r="I427" s="5"/>
      <c r="J427" s="5"/>
    </row>
    <row r="428" customFormat="false" ht="13.2" hidden="false" customHeight="false" outlineLevel="0" collapsed="false">
      <c r="F428" s="5"/>
      <c r="G428" s="5"/>
      <c r="H428" s="5"/>
      <c r="I428" s="5"/>
      <c r="J428" s="5"/>
    </row>
    <row r="429" customFormat="false" ht="13.2" hidden="false" customHeight="false" outlineLevel="0" collapsed="false">
      <c r="F429" s="5"/>
      <c r="G429" s="5"/>
      <c r="H429" s="5"/>
      <c r="I429" s="5"/>
      <c r="J429" s="5"/>
    </row>
    <row r="430" customFormat="false" ht="13.2" hidden="false" customHeight="false" outlineLevel="0" collapsed="false">
      <c r="F430" s="5"/>
      <c r="G430" s="5"/>
      <c r="H430" s="5"/>
      <c r="I430" s="5"/>
      <c r="J430" s="5"/>
    </row>
    <row r="431" customFormat="false" ht="13.2" hidden="false" customHeight="false" outlineLevel="0" collapsed="false">
      <c r="F431" s="5"/>
      <c r="G431" s="5"/>
      <c r="H431" s="5"/>
      <c r="I431" s="5"/>
      <c r="J431" s="5"/>
    </row>
    <row r="432" customFormat="false" ht="13.2" hidden="false" customHeight="false" outlineLevel="0" collapsed="false">
      <c r="F432" s="5"/>
      <c r="G432" s="5"/>
      <c r="H432" s="5"/>
      <c r="I432" s="5"/>
      <c r="J432" s="5"/>
    </row>
    <row r="433" customFormat="false" ht="13.2" hidden="false" customHeight="false" outlineLevel="0" collapsed="false">
      <c r="F433" s="5"/>
      <c r="G433" s="5"/>
      <c r="H433" s="5"/>
      <c r="I433" s="5"/>
      <c r="J433" s="5"/>
    </row>
    <row r="434" customFormat="false" ht="13.2" hidden="false" customHeight="false" outlineLevel="0" collapsed="false">
      <c r="F434" s="5"/>
      <c r="G434" s="5"/>
      <c r="H434" s="5"/>
      <c r="I434" s="5"/>
      <c r="J434" s="5"/>
    </row>
    <row r="435" customFormat="false" ht="13.2" hidden="false" customHeight="false" outlineLevel="0" collapsed="false">
      <c r="F435" s="5"/>
      <c r="G435" s="5"/>
      <c r="H435" s="5"/>
      <c r="I435" s="5"/>
      <c r="J435" s="5"/>
    </row>
    <row r="436" customFormat="false" ht="13.2" hidden="false" customHeight="false" outlineLevel="0" collapsed="false">
      <c r="F436" s="5"/>
      <c r="G436" s="5"/>
      <c r="H436" s="5"/>
      <c r="I436" s="5"/>
      <c r="J436" s="5"/>
    </row>
    <row r="437" customFormat="false" ht="13.2" hidden="false" customHeight="false" outlineLevel="0" collapsed="false">
      <c r="F437" s="5"/>
      <c r="G437" s="5"/>
      <c r="H437" s="5"/>
      <c r="I437" s="5"/>
      <c r="J437" s="5"/>
    </row>
    <row r="438" customFormat="false" ht="13.2" hidden="false" customHeight="false" outlineLevel="0" collapsed="false">
      <c r="F438" s="5"/>
      <c r="G438" s="5"/>
      <c r="H438" s="5"/>
      <c r="I438" s="5"/>
      <c r="J438" s="5"/>
    </row>
    <row r="439" customFormat="false" ht="13.2" hidden="false" customHeight="false" outlineLevel="0" collapsed="false">
      <c r="F439" s="5"/>
      <c r="G439" s="5"/>
      <c r="H439" s="5"/>
      <c r="I439" s="5"/>
      <c r="J439" s="5"/>
    </row>
    <row r="440" customFormat="false" ht="13.2" hidden="false" customHeight="false" outlineLevel="0" collapsed="false">
      <c r="F440" s="5"/>
      <c r="G440" s="5"/>
      <c r="H440" s="5"/>
      <c r="I440" s="5"/>
      <c r="J440" s="5"/>
    </row>
    <row r="441" customFormat="false" ht="13.2" hidden="false" customHeight="false" outlineLevel="0" collapsed="false">
      <c r="F441" s="5"/>
      <c r="G441" s="5"/>
      <c r="H441" s="5"/>
      <c r="I441" s="5"/>
      <c r="J441" s="5"/>
    </row>
    <row r="442" customFormat="false" ht="13.2" hidden="false" customHeight="false" outlineLevel="0" collapsed="false">
      <c r="F442" s="5"/>
      <c r="G442" s="5"/>
      <c r="H442" s="5"/>
      <c r="I442" s="5"/>
      <c r="J442" s="5"/>
    </row>
    <row r="443" customFormat="false" ht="13.2" hidden="false" customHeight="false" outlineLevel="0" collapsed="false">
      <c r="F443" s="5"/>
      <c r="G443" s="5"/>
      <c r="H443" s="5"/>
      <c r="I443" s="5"/>
      <c r="J443" s="5"/>
    </row>
    <row r="444" customFormat="false" ht="13.2" hidden="false" customHeight="false" outlineLevel="0" collapsed="false">
      <c r="F444" s="5"/>
      <c r="G444" s="5"/>
      <c r="H444" s="5"/>
      <c r="I444" s="5"/>
      <c r="J444" s="5"/>
    </row>
    <row r="445" customFormat="false" ht="13.2" hidden="false" customHeight="false" outlineLevel="0" collapsed="false">
      <c r="F445" s="5"/>
      <c r="G445" s="5"/>
      <c r="H445" s="5"/>
      <c r="I445" s="5"/>
      <c r="J445" s="5"/>
    </row>
    <row r="446" customFormat="false" ht="13.2" hidden="false" customHeight="false" outlineLevel="0" collapsed="false">
      <c r="F446" s="5"/>
      <c r="G446" s="5"/>
      <c r="H446" s="5"/>
      <c r="I446" s="5"/>
      <c r="J446" s="5"/>
    </row>
    <row r="447" customFormat="false" ht="13.2" hidden="false" customHeight="false" outlineLevel="0" collapsed="false">
      <c r="F447" s="5"/>
      <c r="G447" s="5"/>
      <c r="H447" s="5"/>
      <c r="I447" s="5"/>
      <c r="J447" s="5"/>
    </row>
    <row r="448" customFormat="false" ht="13.2" hidden="false" customHeight="false" outlineLevel="0" collapsed="false">
      <c r="F448" s="5"/>
      <c r="G448" s="5"/>
      <c r="H448" s="5"/>
      <c r="I448" s="5"/>
      <c r="J448" s="5"/>
    </row>
    <row r="449" customFormat="false" ht="13.2" hidden="false" customHeight="false" outlineLevel="0" collapsed="false">
      <c r="F449" s="5"/>
      <c r="G449" s="5"/>
      <c r="H449" s="5"/>
      <c r="I449" s="5"/>
      <c r="J449" s="5"/>
    </row>
    <row r="450" customFormat="false" ht="13.2" hidden="false" customHeight="false" outlineLevel="0" collapsed="false">
      <c r="F450" s="5"/>
      <c r="G450" s="5"/>
      <c r="H450" s="5"/>
      <c r="I450" s="5"/>
      <c r="J450" s="5"/>
    </row>
    <row r="451" customFormat="false" ht="13.2" hidden="false" customHeight="false" outlineLevel="0" collapsed="false">
      <c r="F451" s="5"/>
      <c r="G451" s="5"/>
      <c r="H451" s="5"/>
      <c r="I451" s="5"/>
      <c r="J451" s="5"/>
    </row>
    <row r="452" customFormat="false" ht="13.2" hidden="false" customHeight="false" outlineLevel="0" collapsed="false">
      <c r="F452" s="5"/>
      <c r="G452" s="5"/>
      <c r="H452" s="5"/>
      <c r="I452" s="5"/>
      <c r="J452" s="5"/>
    </row>
    <row r="453" customFormat="false" ht="13.2" hidden="false" customHeight="false" outlineLevel="0" collapsed="false">
      <c r="F453" s="5"/>
      <c r="G453" s="5"/>
      <c r="H453" s="5"/>
      <c r="I453" s="5"/>
      <c r="J453" s="5"/>
    </row>
    <row r="454" customFormat="false" ht="13.2" hidden="false" customHeight="false" outlineLevel="0" collapsed="false">
      <c r="F454" s="5"/>
      <c r="G454" s="5"/>
      <c r="H454" s="5"/>
      <c r="I454" s="5"/>
      <c r="J454" s="5"/>
    </row>
    <row r="455" customFormat="false" ht="13.2" hidden="false" customHeight="false" outlineLevel="0" collapsed="false">
      <c r="F455" s="5"/>
      <c r="G455" s="5"/>
      <c r="H455" s="5"/>
      <c r="I455" s="5"/>
      <c r="J455" s="5"/>
    </row>
    <row r="456" customFormat="false" ht="13.2" hidden="false" customHeight="false" outlineLevel="0" collapsed="false">
      <c r="F456" s="5"/>
      <c r="G456" s="5"/>
      <c r="H456" s="5"/>
      <c r="I456" s="5"/>
      <c r="J456" s="5"/>
    </row>
    <row r="457" customFormat="false" ht="13.2" hidden="false" customHeight="false" outlineLevel="0" collapsed="false">
      <c r="F457" s="5"/>
      <c r="G457" s="5"/>
      <c r="H457" s="5"/>
      <c r="I457" s="5"/>
      <c r="J457" s="5"/>
    </row>
    <row r="458" customFormat="false" ht="13.2" hidden="false" customHeight="false" outlineLevel="0" collapsed="false">
      <c r="F458" s="5"/>
      <c r="G458" s="5"/>
      <c r="H458" s="5"/>
      <c r="I458" s="5"/>
      <c r="J458" s="5"/>
    </row>
    <row r="459" customFormat="false" ht="13.2" hidden="false" customHeight="false" outlineLevel="0" collapsed="false">
      <c r="F459" s="5"/>
      <c r="G459" s="5"/>
      <c r="H459" s="5"/>
      <c r="I459" s="5"/>
      <c r="J459" s="5"/>
    </row>
    <row r="460" customFormat="false" ht="13.2" hidden="false" customHeight="false" outlineLevel="0" collapsed="false">
      <c r="F460" s="5"/>
      <c r="G460" s="5"/>
      <c r="H460" s="5"/>
      <c r="I460" s="5"/>
      <c r="J460" s="5"/>
    </row>
    <row r="461" customFormat="false" ht="13.2" hidden="false" customHeight="false" outlineLevel="0" collapsed="false">
      <c r="F461" s="5"/>
      <c r="G461" s="5"/>
      <c r="H461" s="5"/>
      <c r="I461" s="5"/>
      <c r="J461" s="5"/>
    </row>
    <row r="462" customFormat="false" ht="13.2" hidden="false" customHeight="false" outlineLevel="0" collapsed="false">
      <c r="F462" s="5"/>
      <c r="G462" s="5"/>
      <c r="H462" s="5"/>
      <c r="I462" s="5"/>
      <c r="J462" s="5"/>
    </row>
    <row r="463" customFormat="false" ht="13.2" hidden="false" customHeight="false" outlineLevel="0" collapsed="false">
      <c r="F463" s="5"/>
      <c r="G463" s="5"/>
      <c r="H463" s="5"/>
      <c r="I463" s="5"/>
      <c r="J463" s="5"/>
    </row>
    <row r="464" customFormat="false" ht="13.2" hidden="false" customHeight="false" outlineLevel="0" collapsed="false">
      <c r="F464" s="5"/>
      <c r="G464" s="5"/>
      <c r="H464" s="5"/>
      <c r="I464" s="5"/>
      <c r="J464" s="5"/>
    </row>
    <row r="465" customFormat="false" ht="13.2" hidden="false" customHeight="false" outlineLevel="0" collapsed="false">
      <c r="F465" s="5"/>
      <c r="G465" s="5"/>
      <c r="H465" s="5"/>
      <c r="I465" s="5"/>
      <c r="J465" s="5"/>
    </row>
    <row r="466" customFormat="false" ht="13.2" hidden="false" customHeight="false" outlineLevel="0" collapsed="false">
      <c r="F466" s="5"/>
      <c r="G466" s="5"/>
      <c r="H466" s="5"/>
      <c r="I466" s="5"/>
      <c r="J466" s="5"/>
    </row>
    <row r="467" customFormat="false" ht="13.2" hidden="false" customHeight="false" outlineLevel="0" collapsed="false">
      <c r="F467" s="5"/>
      <c r="G467" s="5"/>
      <c r="H467" s="5"/>
      <c r="I467" s="5"/>
      <c r="J467" s="5"/>
    </row>
    <row r="468" customFormat="false" ht="13.2" hidden="false" customHeight="false" outlineLevel="0" collapsed="false">
      <c r="F468" s="5"/>
      <c r="G468" s="5"/>
      <c r="H468" s="5"/>
      <c r="I468" s="5"/>
      <c r="J468" s="5"/>
    </row>
    <row r="469" customFormat="false" ht="13.2" hidden="false" customHeight="false" outlineLevel="0" collapsed="false">
      <c r="F469" s="5"/>
      <c r="G469" s="5"/>
      <c r="H469" s="5"/>
      <c r="I469" s="5"/>
      <c r="J469" s="5"/>
    </row>
    <row r="470" customFormat="false" ht="13.2" hidden="false" customHeight="false" outlineLevel="0" collapsed="false">
      <c r="F470" s="5"/>
      <c r="G470" s="5"/>
      <c r="H470" s="5"/>
      <c r="I470" s="5"/>
      <c r="J470" s="5"/>
    </row>
    <row r="471" customFormat="false" ht="13.2" hidden="false" customHeight="false" outlineLevel="0" collapsed="false">
      <c r="F471" s="5"/>
      <c r="G471" s="5"/>
      <c r="H471" s="5"/>
      <c r="I471" s="5"/>
      <c r="J471" s="5"/>
    </row>
    <row r="472" customFormat="false" ht="13.2" hidden="false" customHeight="false" outlineLevel="0" collapsed="false">
      <c r="F472" s="5"/>
      <c r="G472" s="5"/>
      <c r="H472" s="5"/>
      <c r="I472" s="5"/>
      <c r="J472" s="5"/>
    </row>
    <row r="473" customFormat="false" ht="13.2" hidden="false" customHeight="false" outlineLevel="0" collapsed="false">
      <c r="F473" s="5"/>
      <c r="G473" s="5"/>
      <c r="H473" s="5"/>
      <c r="I473" s="5"/>
      <c r="J473" s="5"/>
    </row>
    <row r="474" customFormat="false" ht="13.2" hidden="false" customHeight="false" outlineLevel="0" collapsed="false">
      <c r="F474" s="5"/>
      <c r="G474" s="5"/>
      <c r="H474" s="5"/>
      <c r="I474" s="5"/>
      <c r="J474" s="5"/>
    </row>
    <row r="475" customFormat="false" ht="13.2" hidden="false" customHeight="false" outlineLevel="0" collapsed="false">
      <c r="F475" s="5"/>
      <c r="G475" s="5"/>
      <c r="H475" s="5"/>
      <c r="I475" s="5"/>
      <c r="J475" s="5"/>
    </row>
    <row r="476" customFormat="false" ht="13.2" hidden="false" customHeight="false" outlineLevel="0" collapsed="false">
      <c r="F476" s="5"/>
      <c r="G476" s="5"/>
      <c r="H476" s="5"/>
      <c r="I476" s="5"/>
      <c r="J476" s="5"/>
    </row>
    <row r="477" customFormat="false" ht="13.2" hidden="false" customHeight="false" outlineLevel="0" collapsed="false">
      <c r="F477" s="5"/>
      <c r="G477" s="5"/>
      <c r="H477" s="5"/>
      <c r="I477" s="5"/>
      <c r="J477" s="5"/>
    </row>
    <row r="478" customFormat="false" ht="13.2" hidden="false" customHeight="false" outlineLevel="0" collapsed="false">
      <c r="F478" s="5"/>
      <c r="G478" s="5"/>
      <c r="H478" s="5"/>
      <c r="I478" s="5"/>
      <c r="J478" s="5"/>
    </row>
    <row r="479" customFormat="false" ht="13.2" hidden="false" customHeight="false" outlineLevel="0" collapsed="false">
      <c r="F479" s="5"/>
      <c r="G479" s="5"/>
      <c r="H479" s="5"/>
      <c r="I479" s="5"/>
      <c r="J479" s="5"/>
    </row>
    <row r="480" customFormat="false" ht="13.2" hidden="false" customHeight="false" outlineLevel="0" collapsed="false">
      <c r="F480" s="5"/>
      <c r="G480" s="5"/>
      <c r="H480" s="5"/>
      <c r="I480" s="5"/>
      <c r="J480" s="5"/>
    </row>
    <row r="481" customFormat="false" ht="13.2" hidden="false" customHeight="false" outlineLevel="0" collapsed="false">
      <c r="F481" s="5"/>
      <c r="G481" s="5"/>
      <c r="H481" s="5"/>
      <c r="I481" s="5"/>
      <c r="J481" s="5"/>
    </row>
    <row r="482" customFormat="false" ht="13.2" hidden="false" customHeight="false" outlineLevel="0" collapsed="false">
      <c r="F482" s="5"/>
      <c r="G482" s="5"/>
      <c r="H482" s="5"/>
      <c r="I482" s="5"/>
      <c r="J482" s="5"/>
    </row>
    <row r="483" customFormat="false" ht="13.2" hidden="false" customHeight="false" outlineLevel="0" collapsed="false">
      <c r="F483" s="5"/>
      <c r="G483" s="5"/>
      <c r="H483" s="5"/>
      <c r="I483" s="5"/>
      <c r="J483" s="5"/>
    </row>
    <row r="484" customFormat="false" ht="13.2" hidden="false" customHeight="false" outlineLevel="0" collapsed="false">
      <c r="F484" s="5"/>
      <c r="G484" s="5"/>
      <c r="H484" s="5"/>
      <c r="I484" s="5"/>
      <c r="J484" s="5"/>
    </row>
    <row r="485" customFormat="false" ht="13.2" hidden="false" customHeight="false" outlineLevel="0" collapsed="false">
      <c r="F485" s="5"/>
      <c r="G485" s="5"/>
      <c r="H485" s="5"/>
      <c r="I485" s="5"/>
      <c r="J485" s="5"/>
    </row>
    <row r="486" customFormat="false" ht="13.2" hidden="false" customHeight="false" outlineLevel="0" collapsed="false">
      <c r="F486" s="5"/>
      <c r="G486" s="5"/>
      <c r="H486" s="5"/>
      <c r="I486" s="5"/>
      <c r="J486" s="5"/>
    </row>
    <row r="487" customFormat="false" ht="13.2" hidden="false" customHeight="false" outlineLevel="0" collapsed="false">
      <c r="F487" s="5"/>
      <c r="G487" s="5"/>
      <c r="H487" s="5"/>
      <c r="I487" s="5"/>
      <c r="J487" s="5"/>
    </row>
    <row r="488" customFormat="false" ht="13.2" hidden="false" customHeight="false" outlineLevel="0" collapsed="false">
      <c r="F488" s="5"/>
      <c r="G488" s="5"/>
      <c r="H488" s="5"/>
      <c r="I488" s="5"/>
      <c r="J488" s="5"/>
    </row>
    <row r="489" customFormat="false" ht="13.2" hidden="false" customHeight="false" outlineLevel="0" collapsed="false">
      <c r="F489" s="5"/>
      <c r="G489" s="5"/>
      <c r="H489" s="5"/>
      <c r="I489" s="5"/>
      <c r="J489" s="5"/>
    </row>
    <row r="490" customFormat="false" ht="13.2" hidden="false" customHeight="false" outlineLevel="0" collapsed="false">
      <c r="F490" s="5"/>
      <c r="G490" s="5"/>
      <c r="H490" s="5"/>
      <c r="I490" s="5"/>
      <c r="J490" s="5"/>
    </row>
    <row r="491" customFormat="false" ht="13.2" hidden="false" customHeight="false" outlineLevel="0" collapsed="false">
      <c r="F491" s="5"/>
      <c r="G491" s="5"/>
      <c r="H491" s="5"/>
      <c r="I491" s="5"/>
      <c r="J491" s="5"/>
    </row>
    <row r="492" customFormat="false" ht="13.2" hidden="false" customHeight="false" outlineLevel="0" collapsed="false">
      <c r="F492" s="5"/>
      <c r="G492" s="5"/>
      <c r="H492" s="5"/>
      <c r="I492" s="5"/>
      <c r="J492" s="5"/>
    </row>
    <row r="493" customFormat="false" ht="13.2" hidden="false" customHeight="false" outlineLevel="0" collapsed="false">
      <c r="F493" s="5"/>
      <c r="G493" s="5"/>
      <c r="H493" s="5"/>
      <c r="I493" s="5"/>
      <c r="J493" s="5"/>
    </row>
    <row r="494" customFormat="false" ht="13.2" hidden="false" customHeight="false" outlineLevel="0" collapsed="false">
      <c r="F494" s="5"/>
      <c r="G494" s="5"/>
      <c r="H494" s="5"/>
      <c r="I494" s="5"/>
      <c r="J494" s="5"/>
    </row>
    <row r="495" customFormat="false" ht="13.2" hidden="false" customHeight="false" outlineLevel="0" collapsed="false">
      <c r="F495" s="5"/>
      <c r="G495" s="5"/>
      <c r="H495" s="5"/>
      <c r="I495" s="5"/>
      <c r="J495" s="5"/>
    </row>
    <row r="496" customFormat="false" ht="13.2" hidden="false" customHeight="false" outlineLevel="0" collapsed="false">
      <c r="F496" s="5"/>
      <c r="G496" s="5"/>
      <c r="H496" s="5"/>
      <c r="I496" s="5"/>
      <c r="J496" s="5"/>
    </row>
    <row r="497" customFormat="false" ht="13.2" hidden="false" customHeight="false" outlineLevel="0" collapsed="false">
      <c r="F497" s="5"/>
      <c r="G497" s="5"/>
      <c r="H497" s="5"/>
      <c r="I497" s="5"/>
      <c r="J497" s="5"/>
    </row>
    <row r="498" customFormat="false" ht="13.2" hidden="false" customHeight="false" outlineLevel="0" collapsed="false">
      <c r="F498" s="5"/>
      <c r="G498" s="5"/>
      <c r="H498" s="5"/>
      <c r="I498" s="5"/>
      <c r="J498" s="5"/>
    </row>
    <row r="499" customFormat="false" ht="13.2" hidden="false" customHeight="false" outlineLevel="0" collapsed="false">
      <c r="F499" s="5"/>
      <c r="G499" s="5"/>
      <c r="H499" s="5"/>
      <c r="I499" s="5"/>
      <c r="J499" s="5"/>
    </row>
    <row r="500" customFormat="false" ht="13.2" hidden="false" customHeight="false" outlineLevel="0" collapsed="false">
      <c r="F500" s="5"/>
      <c r="G500" s="5"/>
      <c r="H500" s="5"/>
      <c r="I500" s="5"/>
      <c r="J500" s="5"/>
    </row>
    <row r="501" customFormat="false" ht="13.2" hidden="false" customHeight="false" outlineLevel="0" collapsed="false">
      <c r="F501" s="5"/>
      <c r="G501" s="5"/>
      <c r="H501" s="5"/>
      <c r="I501" s="5"/>
      <c r="J501" s="5"/>
    </row>
    <row r="502" customFormat="false" ht="13.2" hidden="false" customHeight="false" outlineLevel="0" collapsed="false">
      <c r="F502" s="5"/>
      <c r="G502" s="5"/>
      <c r="H502" s="5"/>
      <c r="I502" s="5"/>
      <c r="J502" s="5"/>
    </row>
    <row r="503" customFormat="false" ht="13.2" hidden="false" customHeight="false" outlineLevel="0" collapsed="false">
      <c r="F503" s="5"/>
      <c r="G503" s="5"/>
      <c r="H503" s="5"/>
      <c r="I503" s="5"/>
      <c r="J503" s="5"/>
    </row>
    <row r="504" customFormat="false" ht="13.2" hidden="false" customHeight="false" outlineLevel="0" collapsed="false">
      <c r="F504" s="5"/>
      <c r="G504" s="5"/>
      <c r="H504" s="5"/>
      <c r="I504" s="5"/>
      <c r="J504" s="5"/>
    </row>
    <row r="505" customFormat="false" ht="13.2" hidden="false" customHeight="false" outlineLevel="0" collapsed="false">
      <c r="F505" s="5"/>
      <c r="G505" s="5"/>
      <c r="H505" s="5"/>
      <c r="I505" s="5"/>
      <c r="J505" s="5"/>
    </row>
    <row r="506" customFormat="false" ht="13.2" hidden="false" customHeight="false" outlineLevel="0" collapsed="false">
      <c r="F506" s="5"/>
      <c r="G506" s="5"/>
      <c r="H506" s="5"/>
      <c r="I506" s="5"/>
      <c r="J506" s="5"/>
    </row>
    <row r="507" customFormat="false" ht="13.2" hidden="false" customHeight="false" outlineLevel="0" collapsed="false">
      <c r="F507" s="5"/>
      <c r="G507" s="5"/>
      <c r="H507" s="5"/>
      <c r="I507" s="5"/>
      <c r="J507" s="5"/>
    </row>
    <row r="508" customFormat="false" ht="13.2" hidden="false" customHeight="false" outlineLevel="0" collapsed="false">
      <c r="F508" s="5"/>
      <c r="G508" s="5"/>
      <c r="H508" s="5"/>
      <c r="I508" s="5"/>
      <c r="J508" s="5"/>
    </row>
    <row r="509" customFormat="false" ht="13.2" hidden="false" customHeight="false" outlineLevel="0" collapsed="false">
      <c r="F509" s="5"/>
      <c r="G509" s="5"/>
      <c r="H509" s="5"/>
      <c r="I509" s="5"/>
      <c r="J509" s="5"/>
    </row>
    <row r="510" customFormat="false" ht="13.2" hidden="false" customHeight="false" outlineLevel="0" collapsed="false">
      <c r="F510" s="5"/>
      <c r="G510" s="5"/>
      <c r="H510" s="5"/>
      <c r="I510" s="5"/>
      <c r="J510" s="5"/>
    </row>
    <row r="511" customFormat="false" ht="13.2" hidden="false" customHeight="false" outlineLevel="0" collapsed="false">
      <c r="F511" s="5"/>
      <c r="G511" s="5"/>
      <c r="H511" s="5"/>
      <c r="I511" s="5"/>
      <c r="J511" s="5"/>
    </row>
    <row r="512" customFormat="false" ht="13.2" hidden="false" customHeight="false" outlineLevel="0" collapsed="false">
      <c r="F512" s="5"/>
      <c r="G512" s="5"/>
      <c r="H512" s="5"/>
      <c r="I512" s="5"/>
      <c r="J512" s="5"/>
    </row>
    <row r="513" customFormat="false" ht="13.2" hidden="false" customHeight="false" outlineLevel="0" collapsed="false">
      <c r="F513" s="5"/>
      <c r="G513" s="5"/>
      <c r="H513" s="5"/>
      <c r="I513" s="5"/>
      <c r="J513" s="5"/>
    </row>
    <row r="514" customFormat="false" ht="13.2" hidden="false" customHeight="false" outlineLevel="0" collapsed="false">
      <c r="F514" s="5"/>
      <c r="G514" s="5"/>
      <c r="H514" s="5"/>
      <c r="I514" s="5"/>
      <c r="J514" s="5"/>
    </row>
    <row r="515" customFormat="false" ht="13.2" hidden="false" customHeight="false" outlineLevel="0" collapsed="false">
      <c r="F515" s="5"/>
      <c r="G515" s="5"/>
      <c r="H515" s="5"/>
      <c r="I515" s="5"/>
      <c r="J515" s="5"/>
    </row>
    <row r="516" customFormat="false" ht="13.2" hidden="false" customHeight="false" outlineLevel="0" collapsed="false">
      <c r="F516" s="5"/>
      <c r="G516" s="5"/>
      <c r="H516" s="5"/>
      <c r="I516" s="5"/>
      <c r="J516" s="5"/>
    </row>
    <row r="517" customFormat="false" ht="13.2" hidden="false" customHeight="false" outlineLevel="0" collapsed="false">
      <c r="F517" s="5"/>
      <c r="G517" s="5"/>
      <c r="H517" s="5"/>
      <c r="I517" s="5"/>
      <c r="J517" s="5"/>
    </row>
    <row r="518" customFormat="false" ht="13.2" hidden="false" customHeight="false" outlineLevel="0" collapsed="false">
      <c r="F518" s="5"/>
      <c r="G518" s="5"/>
      <c r="H518" s="5"/>
      <c r="I518" s="5"/>
      <c r="J518" s="5"/>
    </row>
    <row r="519" customFormat="false" ht="13.2" hidden="false" customHeight="false" outlineLevel="0" collapsed="false">
      <c r="F519" s="5"/>
      <c r="G519" s="5"/>
      <c r="H519" s="5"/>
      <c r="I519" s="5"/>
      <c r="J519" s="5"/>
    </row>
    <row r="520" customFormat="false" ht="13.2" hidden="false" customHeight="false" outlineLevel="0" collapsed="false">
      <c r="F520" s="5"/>
      <c r="G520" s="5"/>
      <c r="H520" s="5"/>
      <c r="I520" s="5"/>
      <c r="J520" s="5"/>
    </row>
    <row r="521" customFormat="false" ht="13.2" hidden="false" customHeight="false" outlineLevel="0" collapsed="false">
      <c r="F521" s="5"/>
      <c r="G521" s="5"/>
      <c r="H521" s="5"/>
      <c r="I521" s="5"/>
      <c r="J521" s="5"/>
    </row>
    <row r="522" customFormat="false" ht="13.2" hidden="false" customHeight="false" outlineLevel="0" collapsed="false">
      <c r="F522" s="5"/>
      <c r="G522" s="5"/>
      <c r="H522" s="5"/>
      <c r="I522" s="5"/>
      <c r="J522" s="5"/>
    </row>
    <row r="523" customFormat="false" ht="13.2" hidden="false" customHeight="false" outlineLevel="0" collapsed="false">
      <c r="F523" s="5"/>
      <c r="G523" s="5"/>
      <c r="H523" s="5"/>
      <c r="I523" s="5"/>
      <c r="J523" s="5"/>
    </row>
    <row r="524" customFormat="false" ht="13.2" hidden="false" customHeight="false" outlineLevel="0" collapsed="false">
      <c r="F524" s="5"/>
      <c r="G524" s="5"/>
      <c r="H524" s="5"/>
      <c r="I524" s="5"/>
      <c r="J524" s="5"/>
    </row>
    <row r="525" customFormat="false" ht="13.2" hidden="false" customHeight="false" outlineLevel="0" collapsed="false">
      <c r="F525" s="5"/>
      <c r="G525" s="5"/>
      <c r="H525" s="5"/>
      <c r="I525" s="5"/>
      <c r="J525" s="5"/>
    </row>
    <row r="526" customFormat="false" ht="13.2" hidden="false" customHeight="false" outlineLevel="0" collapsed="false">
      <c r="F526" s="5"/>
      <c r="G526" s="5"/>
      <c r="H526" s="5"/>
      <c r="I526" s="5"/>
      <c r="J526" s="5"/>
    </row>
    <row r="527" customFormat="false" ht="13.2" hidden="false" customHeight="false" outlineLevel="0" collapsed="false">
      <c r="F527" s="5"/>
      <c r="G527" s="5"/>
      <c r="H527" s="5"/>
      <c r="I527" s="5"/>
      <c r="J527" s="5"/>
    </row>
    <row r="528" customFormat="false" ht="13.2" hidden="false" customHeight="false" outlineLevel="0" collapsed="false">
      <c r="F528" s="5"/>
      <c r="G528" s="5"/>
      <c r="H528" s="5"/>
      <c r="I528" s="5"/>
      <c r="J528" s="5"/>
    </row>
    <row r="529" customFormat="false" ht="13.2" hidden="false" customHeight="false" outlineLevel="0" collapsed="false">
      <c r="F529" s="5"/>
      <c r="G529" s="5"/>
      <c r="H529" s="5"/>
      <c r="I529" s="5"/>
      <c r="J529" s="5"/>
    </row>
    <row r="530" customFormat="false" ht="13.2" hidden="false" customHeight="false" outlineLevel="0" collapsed="false">
      <c r="F530" s="5"/>
      <c r="G530" s="5"/>
      <c r="H530" s="5"/>
      <c r="I530" s="5"/>
      <c r="J530" s="5"/>
    </row>
    <row r="531" customFormat="false" ht="13.2" hidden="false" customHeight="false" outlineLevel="0" collapsed="false">
      <c r="F531" s="5"/>
      <c r="G531" s="5"/>
      <c r="H531" s="5"/>
      <c r="I531" s="5"/>
      <c r="J531" s="5"/>
    </row>
    <row r="532" customFormat="false" ht="13.2" hidden="false" customHeight="false" outlineLevel="0" collapsed="false">
      <c r="F532" s="5"/>
      <c r="G532" s="5"/>
      <c r="H532" s="5"/>
      <c r="I532" s="5"/>
      <c r="J532" s="5"/>
    </row>
    <row r="533" customFormat="false" ht="13.2" hidden="false" customHeight="false" outlineLevel="0" collapsed="false">
      <c r="F533" s="5"/>
      <c r="G533" s="5"/>
      <c r="H533" s="5"/>
      <c r="I533" s="5"/>
      <c r="J533" s="5"/>
    </row>
    <row r="534" customFormat="false" ht="13.2" hidden="false" customHeight="false" outlineLevel="0" collapsed="false">
      <c r="F534" s="5"/>
      <c r="G534" s="5"/>
      <c r="H534" s="5"/>
      <c r="I534" s="5"/>
      <c r="J534" s="5"/>
    </row>
    <row r="535" customFormat="false" ht="13.2" hidden="false" customHeight="false" outlineLevel="0" collapsed="false">
      <c r="F535" s="5"/>
      <c r="G535" s="5"/>
      <c r="H535" s="5"/>
      <c r="I535" s="5"/>
      <c r="J535" s="5"/>
    </row>
    <row r="536" customFormat="false" ht="13.2" hidden="false" customHeight="false" outlineLevel="0" collapsed="false">
      <c r="F536" s="5"/>
      <c r="G536" s="5"/>
      <c r="H536" s="5"/>
      <c r="I536" s="5"/>
      <c r="J536" s="5"/>
    </row>
    <row r="537" customFormat="false" ht="13.2" hidden="false" customHeight="false" outlineLevel="0" collapsed="false">
      <c r="F537" s="5"/>
      <c r="G537" s="5"/>
      <c r="H537" s="5"/>
      <c r="I537" s="5"/>
      <c r="J537" s="5"/>
    </row>
    <row r="538" customFormat="false" ht="13.2" hidden="false" customHeight="false" outlineLevel="0" collapsed="false">
      <c r="F538" s="5"/>
      <c r="G538" s="5"/>
      <c r="H538" s="5"/>
      <c r="I538" s="5"/>
      <c r="J538" s="5"/>
    </row>
    <row r="539" customFormat="false" ht="13.2" hidden="false" customHeight="false" outlineLevel="0" collapsed="false">
      <c r="F539" s="5"/>
      <c r="G539" s="5"/>
      <c r="H539" s="5"/>
      <c r="I539" s="5"/>
      <c r="J539" s="5"/>
    </row>
    <row r="540" customFormat="false" ht="13.2" hidden="false" customHeight="false" outlineLevel="0" collapsed="false">
      <c r="F540" s="5"/>
      <c r="G540" s="5"/>
      <c r="H540" s="5"/>
      <c r="I540" s="5"/>
      <c r="J540" s="5"/>
    </row>
    <row r="541" customFormat="false" ht="13.2" hidden="false" customHeight="false" outlineLevel="0" collapsed="false">
      <c r="F541" s="5"/>
      <c r="G541" s="5"/>
      <c r="H541" s="5"/>
      <c r="I541" s="5"/>
      <c r="J541" s="5"/>
    </row>
    <row r="542" customFormat="false" ht="13.2" hidden="false" customHeight="false" outlineLevel="0" collapsed="false">
      <c r="F542" s="5"/>
      <c r="G542" s="5"/>
      <c r="H542" s="5"/>
      <c r="I542" s="5"/>
      <c r="J542" s="5"/>
    </row>
    <row r="543" customFormat="false" ht="13.2" hidden="false" customHeight="false" outlineLevel="0" collapsed="false">
      <c r="F543" s="5"/>
      <c r="G543" s="5"/>
      <c r="H543" s="5"/>
      <c r="I543" s="5"/>
      <c r="J543" s="5"/>
    </row>
    <row r="544" customFormat="false" ht="13.2" hidden="false" customHeight="false" outlineLevel="0" collapsed="false">
      <c r="F544" s="5"/>
      <c r="G544" s="5"/>
      <c r="H544" s="5"/>
      <c r="I544" s="5"/>
      <c r="J544" s="5"/>
    </row>
    <row r="545" customFormat="false" ht="13.2" hidden="false" customHeight="false" outlineLevel="0" collapsed="false">
      <c r="F545" s="5"/>
      <c r="G545" s="5"/>
      <c r="H545" s="5"/>
      <c r="I545" s="5"/>
      <c r="J545" s="5"/>
    </row>
    <row r="546" customFormat="false" ht="13.2" hidden="false" customHeight="false" outlineLevel="0" collapsed="false">
      <c r="F546" s="5"/>
      <c r="G546" s="5"/>
      <c r="H546" s="5"/>
      <c r="I546" s="5"/>
      <c r="J546" s="5"/>
    </row>
    <row r="547" customFormat="false" ht="13.2" hidden="false" customHeight="false" outlineLevel="0" collapsed="false">
      <c r="F547" s="5"/>
      <c r="G547" s="5"/>
      <c r="H547" s="5"/>
      <c r="I547" s="5"/>
      <c r="J547" s="5"/>
    </row>
    <row r="548" customFormat="false" ht="13.2" hidden="false" customHeight="false" outlineLevel="0" collapsed="false">
      <c r="F548" s="5"/>
      <c r="G548" s="5"/>
      <c r="H548" s="5"/>
      <c r="I548" s="5"/>
      <c r="J548" s="5"/>
    </row>
    <row r="549" customFormat="false" ht="13.2" hidden="false" customHeight="false" outlineLevel="0" collapsed="false">
      <c r="F549" s="5"/>
      <c r="G549" s="5"/>
      <c r="H549" s="5"/>
      <c r="I549" s="5"/>
      <c r="J549" s="5"/>
    </row>
    <row r="550" customFormat="false" ht="13.2" hidden="false" customHeight="false" outlineLevel="0" collapsed="false">
      <c r="F550" s="5"/>
      <c r="G550" s="5"/>
      <c r="H550" s="5"/>
      <c r="I550" s="5"/>
      <c r="J550" s="5"/>
    </row>
    <row r="551" customFormat="false" ht="13.2" hidden="false" customHeight="false" outlineLevel="0" collapsed="false">
      <c r="F551" s="5"/>
      <c r="G551" s="5"/>
      <c r="H551" s="5"/>
      <c r="I551" s="5"/>
      <c r="J551" s="5"/>
    </row>
    <row r="552" customFormat="false" ht="13.2" hidden="false" customHeight="false" outlineLevel="0" collapsed="false">
      <c r="F552" s="5"/>
      <c r="G552" s="5"/>
      <c r="H552" s="5"/>
      <c r="I552" s="5"/>
      <c r="J552" s="5"/>
    </row>
    <row r="553" customFormat="false" ht="13.2" hidden="false" customHeight="false" outlineLevel="0" collapsed="false">
      <c r="F553" s="5"/>
      <c r="G553" s="5"/>
      <c r="H553" s="5"/>
      <c r="I553" s="5"/>
      <c r="J553" s="5"/>
    </row>
    <row r="554" customFormat="false" ht="13.2" hidden="false" customHeight="false" outlineLevel="0" collapsed="false">
      <c r="F554" s="5"/>
      <c r="G554" s="5"/>
      <c r="H554" s="5"/>
      <c r="I554" s="5"/>
      <c r="J554" s="5"/>
    </row>
    <row r="555" customFormat="false" ht="13.2" hidden="false" customHeight="false" outlineLevel="0" collapsed="false">
      <c r="F555" s="5"/>
      <c r="G555" s="5"/>
      <c r="H555" s="5"/>
      <c r="I555" s="5"/>
      <c r="J555" s="5"/>
    </row>
    <row r="556" customFormat="false" ht="13.2" hidden="false" customHeight="false" outlineLevel="0" collapsed="false">
      <c r="F556" s="5"/>
      <c r="G556" s="5"/>
      <c r="H556" s="5"/>
      <c r="I556" s="5"/>
      <c r="J556" s="5"/>
    </row>
    <row r="557" customFormat="false" ht="13.2" hidden="false" customHeight="false" outlineLevel="0" collapsed="false">
      <c r="F557" s="5"/>
      <c r="G557" s="5"/>
      <c r="H557" s="5"/>
      <c r="I557" s="5"/>
      <c r="J557" s="5"/>
    </row>
    <row r="558" customFormat="false" ht="13.2" hidden="false" customHeight="false" outlineLevel="0" collapsed="false">
      <c r="F558" s="5"/>
      <c r="G558" s="5"/>
      <c r="H558" s="5"/>
      <c r="I558" s="5"/>
      <c r="J558" s="5"/>
    </row>
    <row r="559" customFormat="false" ht="13.2" hidden="false" customHeight="false" outlineLevel="0" collapsed="false">
      <c r="F559" s="5"/>
      <c r="G559" s="5"/>
      <c r="H559" s="5"/>
      <c r="I559" s="5"/>
      <c r="J559" s="5"/>
    </row>
    <row r="560" customFormat="false" ht="13.2" hidden="false" customHeight="false" outlineLevel="0" collapsed="false">
      <c r="F560" s="5"/>
      <c r="G560" s="5"/>
      <c r="H560" s="5"/>
      <c r="I560" s="5"/>
      <c r="J560" s="5"/>
    </row>
    <row r="561" customFormat="false" ht="13.2" hidden="false" customHeight="false" outlineLevel="0" collapsed="false">
      <c r="F561" s="5"/>
      <c r="G561" s="5"/>
      <c r="H561" s="5"/>
      <c r="I561" s="5"/>
      <c r="J561" s="5"/>
    </row>
    <row r="562" customFormat="false" ht="13.2" hidden="false" customHeight="false" outlineLevel="0" collapsed="false">
      <c r="F562" s="5"/>
      <c r="G562" s="5"/>
      <c r="H562" s="5"/>
      <c r="I562" s="5"/>
      <c r="J562" s="5"/>
    </row>
    <row r="563" customFormat="false" ht="13.2" hidden="false" customHeight="false" outlineLevel="0" collapsed="false">
      <c r="F563" s="5"/>
      <c r="G563" s="5"/>
      <c r="H563" s="5"/>
      <c r="I563" s="5"/>
      <c r="J563" s="5"/>
    </row>
    <row r="564" customFormat="false" ht="13.2" hidden="false" customHeight="false" outlineLevel="0" collapsed="false">
      <c r="F564" s="5"/>
      <c r="G564" s="5"/>
      <c r="H564" s="5"/>
      <c r="I564" s="5"/>
      <c r="J564" s="5"/>
    </row>
    <row r="565" customFormat="false" ht="13.2" hidden="false" customHeight="false" outlineLevel="0" collapsed="false">
      <c r="F565" s="5"/>
      <c r="G565" s="5"/>
      <c r="H565" s="5"/>
      <c r="I565" s="5"/>
      <c r="J565" s="5"/>
    </row>
    <row r="566" customFormat="false" ht="13.2" hidden="false" customHeight="false" outlineLevel="0" collapsed="false">
      <c r="F566" s="5"/>
      <c r="G566" s="5"/>
      <c r="H566" s="5"/>
      <c r="I566" s="5"/>
      <c r="J566" s="5"/>
    </row>
    <row r="567" customFormat="false" ht="13.2" hidden="false" customHeight="false" outlineLevel="0" collapsed="false">
      <c r="F567" s="5"/>
      <c r="G567" s="5"/>
      <c r="H567" s="5"/>
      <c r="I567" s="5"/>
      <c r="J567" s="5"/>
    </row>
    <row r="568" customFormat="false" ht="13.2" hidden="false" customHeight="false" outlineLevel="0" collapsed="false">
      <c r="F568" s="5"/>
      <c r="G568" s="5"/>
      <c r="H568" s="5"/>
      <c r="I568" s="5"/>
      <c r="J568" s="5"/>
    </row>
    <row r="569" customFormat="false" ht="13.2" hidden="false" customHeight="false" outlineLevel="0" collapsed="false">
      <c r="F569" s="5"/>
      <c r="G569" s="5"/>
      <c r="H569" s="5"/>
      <c r="I569" s="5"/>
      <c r="J569" s="5"/>
    </row>
    <row r="570" customFormat="false" ht="13.2" hidden="false" customHeight="false" outlineLevel="0" collapsed="false">
      <c r="F570" s="5"/>
      <c r="G570" s="5"/>
      <c r="H570" s="5"/>
      <c r="I570" s="5"/>
      <c r="J570" s="5"/>
    </row>
    <row r="571" customFormat="false" ht="13.2" hidden="false" customHeight="false" outlineLevel="0" collapsed="false">
      <c r="F571" s="5"/>
      <c r="G571" s="5"/>
      <c r="H571" s="5"/>
      <c r="I571" s="5"/>
      <c r="J571" s="5"/>
    </row>
    <row r="572" customFormat="false" ht="13.2" hidden="false" customHeight="false" outlineLevel="0" collapsed="false">
      <c r="F572" s="5"/>
      <c r="G572" s="5"/>
      <c r="H572" s="5"/>
      <c r="I572" s="5"/>
      <c r="J572" s="5"/>
    </row>
    <row r="573" customFormat="false" ht="13.2" hidden="false" customHeight="false" outlineLevel="0" collapsed="false">
      <c r="F573" s="5"/>
      <c r="G573" s="5"/>
      <c r="H573" s="5"/>
      <c r="I573" s="5"/>
      <c r="J573" s="5"/>
    </row>
    <row r="574" customFormat="false" ht="13.2" hidden="false" customHeight="false" outlineLevel="0" collapsed="false">
      <c r="F574" s="5"/>
      <c r="G574" s="5"/>
      <c r="H574" s="5"/>
      <c r="I574" s="5"/>
      <c r="J574" s="5"/>
    </row>
    <row r="575" customFormat="false" ht="13.2" hidden="false" customHeight="false" outlineLevel="0" collapsed="false">
      <c r="F575" s="5"/>
      <c r="G575" s="5"/>
      <c r="H575" s="5"/>
      <c r="I575" s="5"/>
      <c r="J575" s="5"/>
    </row>
    <row r="576" customFormat="false" ht="13.2" hidden="false" customHeight="false" outlineLevel="0" collapsed="false">
      <c r="F576" s="5"/>
      <c r="G576" s="5"/>
      <c r="H576" s="5"/>
      <c r="I576" s="5"/>
      <c r="J576" s="5"/>
    </row>
    <row r="577" customFormat="false" ht="13.2" hidden="false" customHeight="false" outlineLevel="0" collapsed="false">
      <c r="F577" s="5"/>
      <c r="G577" s="5"/>
      <c r="H577" s="5"/>
      <c r="I577" s="5"/>
      <c r="J577" s="5"/>
    </row>
    <row r="578" customFormat="false" ht="13.2" hidden="false" customHeight="false" outlineLevel="0" collapsed="false">
      <c r="F578" s="5"/>
      <c r="G578" s="5"/>
      <c r="H578" s="5"/>
      <c r="I578" s="5"/>
      <c r="J578" s="5"/>
    </row>
    <row r="579" customFormat="false" ht="13.2" hidden="false" customHeight="false" outlineLevel="0" collapsed="false">
      <c r="F579" s="5"/>
      <c r="G579" s="5"/>
      <c r="H579" s="5"/>
      <c r="I579" s="5"/>
      <c r="J579" s="5"/>
    </row>
    <row r="580" customFormat="false" ht="13.2" hidden="false" customHeight="false" outlineLevel="0" collapsed="false">
      <c r="F580" s="5"/>
      <c r="G580" s="5"/>
      <c r="H580" s="5"/>
      <c r="I580" s="5"/>
      <c r="J580" s="5"/>
    </row>
    <row r="581" customFormat="false" ht="13.2" hidden="false" customHeight="false" outlineLevel="0" collapsed="false">
      <c r="F581" s="5"/>
      <c r="G581" s="5"/>
      <c r="H581" s="5"/>
      <c r="I581" s="5"/>
      <c r="J581" s="5"/>
    </row>
    <row r="582" customFormat="false" ht="13.2" hidden="false" customHeight="false" outlineLevel="0" collapsed="false">
      <c r="F582" s="5"/>
      <c r="G582" s="5"/>
      <c r="H582" s="5"/>
      <c r="I582" s="5"/>
      <c r="J582" s="5"/>
    </row>
    <row r="583" customFormat="false" ht="13.2" hidden="false" customHeight="false" outlineLevel="0" collapsed="false">
      <c r="F583" s="5"/>
      <c r="G583" s="5"/>
      <c r="H583" s="5"/>
      <c r="I583" s="5"/>
      <c r="J583" s="5"/>
    </row>
    <row r="584" customFormat="false" ht="13.2" hidden="false" customHeight="false" outlineLevel="0" collapsed="false">
      <c r="F584" s="5"/>
      <c r="G584" s="5"/>
      <c r="H584" s="5"/>
      <c r="I584" s="5"/>
      <c r="J584" s="5"/>
    </row>
    <row r="585" customFormat="false" ht="13.2" hidden="false" customHeight="false" outlineLevel="0" collapsed="false">
      <c r="F585" s="5"/>
      <c r="G585" s="5"/>
      <c r="H585" s="5"/>
      <c r="I585" s="5"/>
      <c r="J585" s="5"/>
    </row>
    <row r="586" customFormat="false" ht="13.2" hidden="false" customHeight="false" outlineLevel="0" collapsed="false">
      <c r="F586" s="5"/>
      <c r="G586" s="5"/>
      <c r="H586" s="5"/>
      <c r="I586" s="5"/>
      <c r="J586" s="5"/>
    </row>
    <row r="587" customFormat="false" ht="13.2" hidden="false" customHeight="false" outlineLevel="0" collapsed="false">
      <c r="F587" s="5"/>
      <c r="G587" s="5"/>
      <c r="H587" s="5"/>
      <c r="I587" s="5"/>
      <c r="J587" s="5"/>
    </row>
    <row r="588" customFormat="false" ht="13.2" hidden="false" customHeight="false" outlineLevel="0" collapsed="false">
      <c r="F588" s="5"/>
      <c r="G588" s="5"/>
      <c r="H588" s="5"/>
      <c r="I588" s="5"/>
      <c r="J588" s="5"/>
    </row>
    <row r="589" customFormat="false" ht="13.2" hidden="false" customHeight="false" outlineLevel="0" collapsed="false">
      <c r="F589" s="5"/>
      <c r="G589" s="5"/>
      <c r="H589" s="5"/>
      <c r="I589" s="5"/>
      <c r="J589" s="5"/>
    </row>
    <row r="590" customFormat="false" ht="13.2" hidden="false" customHeight="false" outlineLevel="0" collapsed="false">
      <c r="F590" s="5"/>
      <c r="G590" s="5"/>
      <c r="H590" s="5"/>
      <c r="I590" s="5"/>
      <c r="J590" s="5"/>
    </row>
    <row r="591" customFormat="false" ht="13.2" hidden="false" customHeight="false" outlineLevel="0" collapsed="false">
      <c r="F591" s="5"/>
      <c r="G591" s="5"/>
      <c r="H591" s="5"/>
      <c r="I591" s="5"/>
      <c r="J591" s="5"/>
    </row>
    <row r="592" customFormat="false" ht="13.2" hidden="false" customHeight="false" outlineLevel="0" collapsed="false">
      <c r="F592" s="5"/>
      <c r="G592" s="5"/>
      <c r="H592" s="5"/>
      <c r="I592" s="5"/>
      <c r="J592" s="5"/>
    </row>
    <row r="593" customFormat="false" ht="13.2" hidden="false" customHeight="false" outlineLevel="0" collapsed="false">
      <c r="F593" s="5"/>
      <c r="G593" s="5"/>
      <c r="H593" s="5"/>
      <c r="I593" s="5"/>
      <c r="J593" s="5"/>
    </row>
    <row r="594" customFormat="false" ht="13.2" hidden="false" customHeight="false" outlineLevel="0" collapsed="false">
      <c r="F594" s="5"/>
      <c r="G594" s="5"/>
      <c r="H594" s="5"/>
      <c r="I594" s="5"/>
      <c r="J594" s="5"/>
    </row>
    <row r="595" customFormat="false" ht="13.2" hidden="false" customHeight="false" outlineLevel="0" collapsed="false">
      <c r="F595" s="5"/>
      <c r="G595" s="5"/>
      <c r="H595" s="5"/>
      <c r="I595" s="5"/>
      <c r="J595" s="5"/>
    </row>
    <row r="596" customFormat="false" ht="13.2" hidden="false" customHeight="false" outlineLevel="0" collapsed="false">
      <c r="F596" s="5"/>
      <c r="G596" s="5"/>
      <c r="H596" s="5"/>
      <c r="I596" s="5"/>
      <c r="J596" s="5"/>
    </row>
    <row r="597" customFormat="false" ht="13.2" hidden="false" customHeight="false" outlineLevel="0" collapsed="false">
      <c r="F597" s="5"/>
      <c r="G597" s="5"/>
      <c r="H597" s="5"/>
      <c r="I597" s="5"/>
      <c r="J597" s="5"/>
    </row>
    <row r="598" customFormat="false" ht="13.2" hidden="false" customHeight="false" outlineLevel="0" collapsed="false">
      <c r="F598" s="5"/>
      <c r="G598" s="5"/>
      <c r="H598" s="5"/>
      <c r="I598" s="5"/>
      <c r="J598" s="5"/>
    </row>
    <row r="599" customFormat="false" ht="13.2" hidden="false" customHeight="false" outlineLevel="0" collapsed="false">
      <c r="F599" s="5"/>
      <c r="G599" s="5"/>
      <c r="H599" s="5"/>
      <c r="I599" s="5"/>
      <c r="J599" s="5"/>
    </row>
    <row r="600" customFormat="false" ht="13.2" hidden="false" customHeight="false" outlineLevel="0" collapsed="false">
      <c r="F600" s="5"/>
      <c r="G600" s="5"/>
      <c r="H600" s="5"/>
      <c r="I600" s="5"/>
      <c r="J600" s="5"/>
    </row>
    <row r="601" customFormat="false" ht="13.2" hidden="false" customHeight="false" outlineLevel="0" collapsed="false">
      <c r="F601" s="5"/>
      <c r="G601" s="5"/>
      <c r="H601" s="5"/>
      <c r="I601" s="5"/>
      <c r="J601" s="5"/>
    </row>
    <row r="602" customFormat="false" ht="13.2" hidden="false" customHeight="false" outlineLevel="0" collapsed="false">
      <c r="F602" s="5"/>
      <c r="G602" s="5"/>
      <c r="H602" s="5"/>
      <c r="I602" s="5"/>
      <c r="J602" s="5"/>
    </row>
    <row r="603" customFormat="false" ht="13.2" hidden="false" customHeight="false" outlineLevel="0" collapsed="false">
      <c r="F603" s="5"/>
      <c r="G603" s="5"/>
      <c r="H603" s="5"/>
      <c r="I603" s="5"/>
      <c r="J603" s="5"/>
    </row>
    <row r="604" customFormat="false" ht="13.2" hidden="false" customHeight="false" outlineLevel="0" collapsed="false">
      <c r="F604" s="5"/>
      <c r="G604" s="5"/>
      <c r="H604" s="5"/>
      <c r="I604" s="5"/>
      <c r="J604" s="5"/>
    </row>
    <row r="605" customFormat="false" ht="13.2" hidden="false" customHeight="false" outlineLevel="0" collapsed="false">
      <c r="F605" s="5"/>
      <c r="G605" s="5"/>
      <c r="H605" s="5"/>
      <c r="I605" s="5"/>
      <c r="J605" s="5"/>
    </row>
    <row r="606" customFormat="false" ht="13.2" hidden="false" customHeight="false" outlineLevel="0" collapsed="false">
      <c r="F606" s="5"/>
      <c r="G606" s="5"/>
      <c r="H606" s="5"/>
      <c r="I606" s="5"/>
      <c r="J606" s="5"/>
    </row>
    <row r="607" customFormat="false" ht="13.2" hidden="false" customHeight="false" outlineLevel="0" collapsed="false">
      <c r="F607" s="5"/>
      <c r="G607" s="5"/>
      <c r="H607" s="5"/>
      <c r="I607" s="5"/>
      <c r="J607" s="5"/>
    </row>
    <row r="608" customFormat="false" ht="13.2" hidden="false" customHeight="false" outlineLevel="0" collapsed="false">
      <c r="F608" s="5"/>
      <c r="G608" s="5"/>
      <c r="H608" s="5"/>
      <c r="I608" s="5"/>
      <c r="J608" s="5"/>
    </row>
    <row r="609" customFormat="false" ht="13.2" hidden="false" customHeight="false" outlineLevel="0" collapsed="false">
      <c r="F609" s="5"/>
      <c r="G609" s="5"/>
      <c r="H609" s="5"/>
      <c r="I609" s="5"/>
      <c r="J609" s="5"/>
    </row>
    <row r="610" customFormat="false" ht="13.2" hidden="false" customHeight="false" outlineLevel="0" collapsed="false">
      <c r="F610" s="5"/>
      <c r="G610" s="5"/>
      <c r="H610" s="5"/>
      <c r="I610" s="5"/>
      <c r="J610" s="5"/>
    </row>
    <row r="611" customFormat="false" ht="13.2" hidden="false" customHeight="false" outlineLevel="0" collapsed="false">
      <c r="F611" s="5"/>
      <c r="G611" s="5"/>
      <c r="H611" s="5"/>
      <c r="I611" s="5"/>
      <c r="J611" s="5"/>
    </row>
    <row r="612" customFormat="false" ht="13.2" hidden="false" customHeight="false" outlineLevel="0" collapsed="false">
      <c r="F612" s="5"/>
      <c r="G612" s="5"/>
      <c r="H612" s="5"/>
      <c r="I612" s="5"/>
      <c r="J612" s="5"/>
    </row>
    <row r="613" customFormat="false" ht="13.2" hidden="false" customHeight="false" outlineLevel="0" collapsed="false">
      <c r="F613" s="5"/>
      <c r="G613" s="5"/>
      <c r="H613" s="5"/>
      <c r="I613" s="5"/>
      <c r="J613" s="5"/>
    </row>
    <row r="614" customFormat="false" ht="13.2" hidden="false" customHeight="false" outlineLevel="0" collapsed="false">
      <c r="F614" s="5"/>
      <c r="G614" s="5"/>
      <c r="H614" s="5"/>
      <c r="I614" s="5"/>
      <c r="J614" s="5"/>
    </row>
    <row r="615" customFormat="false" ht="13.2" hidden="false" customHeight="false" outlineLevel="0" collapsed="false">
      <c r="F615" s="5"/>
      <c r="G615" s="5"/>
      <c r="H615" s="5"/>
      <c r="I615" s="5"/>
      <c r="J615" s="5"/>
    </row>
    <row r="616" customFormat="false" ht="13.2" hidden="false" customHeight="false" outlineLevel="0" collapsed="false">
      <c r="F616" s="5"/>
      <c r="G616" s="5"/>
      <c r="H616" s="5"/>
      <c r="I616" s="5"/>
      <c r="J616" s="5"/>
    </row>
    <row r="617" customFormat="false" ht="13.2" hidden="false" customHeight="false" outlineLevel="0" collapsed="false">
      <c r="F617" s="5"/>
      <c r="G617" s="5"/>
      <c r="H617" s="5"/>
      <c r="I617" s="5"/>
      <c r="J617" s="5"/>
    </row>
    <row r="618" customFormat="false" ht="13.2" hidden="false" customHeight="false" outlineLevel="0" collapsed="false">
      <c r="F618" s="5"/>
      <c r="G618" s="5"/>
      <c r="H618" s="5"/>
      <c r="I618" s="5"/>
      <c r="J618" s="5"/>
    </row>
    <row r="619" customFormat="false" ht="13.2" hidden="false" customHeight="false" outlineLevel="0" collapsed="false">
      <c r="F619" s="5"/>
      <c r="G619" s="5"/>
      <c r="H619" s="5"/>
      <c r="I619" s="5"/>
      <c r="J619" s="5"/>
    </row>
    <row r="620" customFormat="false" ht="13.2" hidden="false" customHeight="false" outlineLevel="0" collapsed="false">
      <c r="F620" s="5"/>
      <c r="G620" s="5"/>
      <c r="H620" s="5"/>
      <c r="I620" s="5"/>
      <c r="J620" s="5"/>
    </row>
    <row r="621" customFormat="false" ht="13.2" hidden="false" customHeight="false" outlineLevel="0" collapsed="false">
      <c r="F621" s="5"/>
      <c r="G621" s="5"/>
      <c r="H621" s="5"/>
      <c r="I621" s="5"/>
      <c r="J621" s="5"/>
    </row>
    <row r="622" customFormat="false" ht="13.2" hidden="false" customHeight="false" outlineLevel="0" collapsed="false">
      <c r="F622" s="5"/>
      <c r="G622" s="5"/>
      <c r="H622" s="5"/>
      <c r="I622" s="5"/>
      <c r="J622" s="5"/>
    </row>
    <row r="623" customFormat="false" ht="13.2" hidden="false" customHeight="false" outlineLevel="0" collapsed="false">
      <c r="F623" s="5"/>
      <c r="G623" s="5"/>
      <c r="H623" s="5"/>
      <c r="I623" s="5"/>
      <c r="J623" s="5"/>
    </row>
    <row r="624" customFormat="false" ht="13.2" hidden="false" customHeight="false" outlineLevel="0" collapsed="false">
      <c r="F624" s="5"/>
      <c r="G624" s="5"/>
      <c r="H624" s="5"/>
      <c r="I624" s="5"/>
      <c r="J624" s="5"/>
    </row>
    <row r="625" customFormat="false" ht="13.2" hidden="false" customHeight="false" outlineLevel="0" collapsed="false">
      <c r="F625" s="5"/>
      <c r="G625" s="5"/>
      <c r="H625" s="5"/>
      <c r="I625" s="5"/>
      <c r="J625" s="5"/>
    </row>
    <row r="626" customFormat="false" ht="13.2" hidden="false" customHeight="false" outlineLevel="0" collapsed="false">
      <c r="F626" s="5"/>
      <c r="G626" s="5"/>
      <c r="H626" s="5"/>
      <c r="I626" s="5"/>
      <c r="J626" s="5"/>
    </row>
    <row r="627" customFormat="false" ht="13.2" hidden="false" customHeight="false" outlineLevel="0" collapsed="false">
      <c r="F627" s="5"/>
      <c r="G627" s="5"/>
      <c r="H627" s="5"/>
      <c r="I627" s="5"/>
      <c r="J627" s="5"/>
    </row>
    <row r="628" customFormat="false" ht="13.2" hidden="false" customHeight="false" outlineLevel="0" collapsed="false">
      <c r="F628" s="5"/>
      <c r="G628" s="5"/>
      <c r="H628" s="5"/>
      <c r="I628" s="5"/>
      <c r="J628" s="5"/>
    </row>
    <row r="629" customFormat="false" ht="13.2" hidden="false" customHeight="false" outlineLevel="0" collapsed="false">
      <c r="F629" s="5"/>
      <c r="G629" s="5"/>
      <c r="H629" s="5"/>
      <c r="I629" s="5"/>
      <c r="J629" s="5"/>
    </row>
    <row r="630" customFormat="false" ht="13.2" hidden="false" customHeight="false" outlineLevel="0" collapsed="false">
      <c r="F630" s="5"/>
      <c r="G630" s="5"/>
      <c r="H630" s="5"/>
      <c r="I630" s="5"/>
      <c r="J630" s="5"/>
    </row>
    <row r="631" customFormat="false" ht="13.2" hidden="false" customHeight="false" outlineLevel="0" collapsed="false">
      <c r="F631" s="5"/>
      <c r="G631" s="5"/>
      <c r="H631" s="5"/>
      <c r="I631" s="5"/>
      <c r="J631" s="5"/>
    </row>
    <row r="632" customFormat="false" ht="13.2" hidden="false" customHeight="false" outlineLevel="0" collapsed="false">
      <c r="F632" s="5"/>
      <c r="G632" s="5"/>
      <c r="H632" s="5"/>
      <c r="I632" s="5"/>
      <c r="J632" s="5"/>
    </row>
    <row r="633" customFormat="false" ht="13.2" hidden="false" customHeight="false" outlineLevel="0" collapsed="false">
      <c r="F633" s="5"/>
      <c r="G633" s="5"/>
      <c r="H633" s="5"/>
      <c r="I633" s="5"/>
      <c r="J633" s="5"/>
    </row>
    <row r="634" customFormat="false" ht="13.2" hidden="false" customHeight="false" outlineLevel="0" collapsed="false">
      <c r="F634" s="5"/>
      <c r="G634" s="5"/>
      <c r="H634" s="5"/>
      <c r="I634" s="5"/>
      <c r="J634" s="5"/>
    </row>
    <row r="635" customFormat="false" ht="13.2" hidden="false" customHeight="false" outlineLevel="0" collapsed="false">
      <c r="F635" s="5"/>
      <c r="G635" s="5"/>
      <c r="H635" s="5"/>
      <c r="I635" s="5"/>
      <c r="J635" s="5"/>
    </row>
    <row r="636" customFormat="false" ht="13.2" hidden="false" customHeight="false" outlineLevel="0" collapsed="false">
      <c r="F636" s="5"/>
      <c r="G636" s="5"/>
      <c r="H636" s="5"/>
      <c r="I636" s="5"/>
      <c r="J636" s="5"/>
    </row>
    <row r="637" customFormat="false" ht="13.2" hidden="false" customHeight="false" outlineLevel="0" collapsed="false">
      <c r="F637" s="5"/>
      <c r="G637" s="5"/>
      <c r="H637" s="5"/>
      <c r="I637" s="5"/>
      <c r="J637" s="5"/>
    </row>
    <row r="638" customFormat="false" ht="13.2" hidden="false" customHeight="false" outlineLevel="0" collapsed="false">
      <c r="F638" s="5"/>
      <c r="G638" s="5"/>
      <c r="H638" s="5"/>
      <c r="I638" s="5"/>
      <c r="J638" s="5"/>
    </row>
    <row r="639" customFormat="false" ht="13.2" hidden="false" customHeight="false" outlineLevel="0" collapsed="false">
      <c r="F639" s="5"/>
      <c r="G639" s="5"/>
      <c r="H639" s="5"/>
      <c r="I639" s="5"/>
      <c r="J639" s="5"/>
    </row>
    <row r="640" customFormat="false" ht="13.2" hidden="false" customHeight="false" outlineLevel="0" collapsed="false">
      <c r="F640" s="5"/>
      <c r="G640" s="5"/>
      <c r="H640" s="5"/>
      <c r="I640" s="5"/>
      <c r="J640" s="5"/>
    </row>
    <row r="641" customFormat="false" ht="13.2" hidden="false" customHeight="false" outlineLevel="0" collapsed="false">
      <c r="F641" s="5"/>
      <c r="G641" s="5"/>
      <c r="H641" s="5"/>
      <c r="I641" s="5"/>
      <c r="J641" s="5"/>
    </row>
    <row r="642" customFormat="false" ht="13.2" hidden="false" customHeight="false" outlineLevel="0" collapsed="false">
      <c r="F642" s="5"/>
      <c r="G642" s="5"/>
      <c r="H642" s="5"/>
      <c r="I642" s="5"/>
      <c r="J642" s="5"/>
    </row>
    <row r="643" customFormat="false" ht="13.2" hidden="false" customHeight="false" outlineLevel="0" collapsed="false">
      <c r="F643" s="5"/>
      <c r="G643" s="5"/>
      <c r="H643" s="5"/>
      <c r="I643" s="5"/>
      <c r="J643" s="5"/>
    </row>
    <row r="644" customFormat="false" ht="13.2" hidden="false" customHeight="false" outlineLevel="0" collapsed="false">
      <c r="F644" s="5"/>
      <c r="G644" s="5"/>
      <c r="H644" s="5"/>
      <c r="I644" s="5"/>
      <c r="J644" s="5"/>
    </row>
    <row r="645" customFormat="false" ht="13.2" hidden="false" customHeight="false" outlineLevel="0" collapsed="false">
      <c r="F645" s="5"/>
      <c r="G645" s="5"/>
      <c r="H645" s="5"/>
      <c r="I645" s="5"/>
      <c r="J645" s="5"/>
    </row>
    <row r="646" customFormat="false" ht="13.2" hidden="false" customHeight="false" outlineLevel="0" collapsed="false">
      <c r="F646" s="5"/>
      <c r="G646" s="5"/>
      <c r="H646" s="5"/>
      <c r="I646" s="5"/>
      <c r="J646" s="5"/>
    </row>
    <row r="647" customFormat="false" ht="13.2" hidden="false" customHeight="false" outlineLevel="0" collapsed="false">
      <c r="F647" s="5"/>
      <c r="G647" s="5"/>
      <c r="H647" s="5"/>
      <c r="I647" s="5"/>
      <c r="J647" s="5"/>
    </row>
    <row r="648" customFormat="false" ht="13.2" hidden="false" customHeight="false" outlineLevel="0" collapsed="false">
      <c r="F648" s="5"/>
      <c r="G648" s="5"/>
      <c r="H648" s="5"/>
      <c r="I648" s="5"/>
      <c r="J648" s="5"/>
    </row>
    <row r="649" customFormat="false" ht="13.2" hidden="false" customHeight="false" outlineLevel="0" collapsed="false">
      <c r="F649" s="5"/>
      <c r="G649" s="5"/>
      <c r="H649" s="5"/>
      <c r="I649" s="5"/>
      <c r="J649" s="5"/>
    </row>
    <row r="650" customFormat="false" ht="13.2" hidden="false" customHeight="false" outlineLevel="0" collapsed="false">
      <c r="F650" s="5"/>
      <c r="G650" s="5"/>
      <c r="H650" s="5"/>
      <c r="I650" s="5"/>
      <c r="J650" s="5"/>
    </row>
    <row r="651" customFormat="false" ht="13.2" hidden="false" customHeight="false" outlineLevel="0" collapsed="false">
      <c r="F651" s="5"/>
      <c r="G651" s="5"/>
      <c r="H651" s="5"/>
      <c r="I651" s="5"/>
      <c r="J651" s="5"/>
    </row>
    <row r="652" customFormat="false" ht="13.2" hidden="false" customHeight="false" outlineLevel="0" collapsed="false">
      <c r="F652" s="5"/>
      <c r="G652" s="5"/>
      <c r="H652" s="5"/>
      <c r="I652" s="5"/>
      <c r="J652" s="5"/>
    </row>
    <row r="653" customFormat="false" ht="13.2" hidden="false" customHeight="false" outlineLevel="0" collapsed="false">
      <c r="F653" s="5"/>
      <c r="G653" s="5"/>
      <c r="H653" s="5"/>
      <c r="I653" s="5"/>
      <c r="J653" s="5"/>
    </row>
    <row r="654" customFormat="false" ht="13.2" hidden="false" customHeight="false" outlineLevel="0" collapsed="false">
      <c r="F654" s="5"/>
      <c r="G654" s="5"/>
      <c r="H654" s="5"/>
      <c r="I654" s="5"/>
      <c r="J654" s="5"/>
    </row>
    <row r="655" customFormat="false" ht="13.2" hidden="false" customHeight="false" outlineLevel="0" collapsed="false">
      <c r="F655" s="5"/>
      <c r="G655" s="5"/>
      <c r="H655" s="5"/>
      <c r="I655" s="5"/>
      <c r="J655" s="5"/>
    </row>
    <row r="656" customFormat="false" ht="13.2" hidden="false" customHeight="false" outlineLevel="0" collapsed="false">
      <c r="F656" s="5"/>
      <c r="G656" s="5"/>
      <c r="H656" s="5"/>
      <c r="I656" s="5"/>
      <c r="J656" s="5"/>
    </row>
    <row r="657" customFormat="false" ht="13.2" hidden="false" customHeight="false" outlineLevel="0" collapsed="false">
      <c r="F657" s="5"/>
      <c r="G657" s="5"/>
      <c r="H657" s="5"/>
      <c r="I657" s="5"/>
      <c r="J657" s="5"/>
    </row>
    <row r="658" customFormat="false" ht="13.2" hidden="false" customHeight="false" outlineLevel="0" collapsed="false">
      <c r="F658" s="5"/>
      <c r="G658" s="5"/>
      <c r="H658" s="5"/>
      <c r="I658" s="5"/>
      <c r="J658" s="5"/>
    </row>
    <row r="659" customFormat="false" ht="13.2" hidden="false" customHeight="false" outlineLevel="0" collapsed="false">
      <c r="F659" s="5"/>
      <c r="G659" s="5"/>
      <c r="H659" s="5"/>
      <c r="I659" s="5"/>
      <c r="J659" s="5"/>
    </row>
    <row r="660" customFormat="false" ht="13.2" hidden="false" customHeight="false" outlineLevel="0" collapsed="false">
      <c r="F660" s="5"/>
      <c r="G660" s="5"/>
      <c r="H660" s="5"/>
      <c r="I660" s="5"/>
      <c r="J660" s="5"/>
    </row>
    <row r="661" customFormat="false" ht="13.2" hidden="false" customHeight="false" outlineLevel="0" collapsed="false">
      <c r="F661" s="5"/>
      <c r="G661" s="5"/>
      <c r="H661" s="5"/>
      <c r="I661" s="5"/>
      <c r="J661" s="5"/>
    </row>
    <row r="662" customFormat="false" ht="13.2" hidden="false" customHeight="false" outlineLevel="0" collapsed="false">
      <c r="F662" s="5"/>
      <c r="G662" s="5"/>
      <c r="H662" s="5"/>
      <c r="I662" s="5"/>
      <c r="J662" s="5"/>
    </row>
    <row r="663" customFormat="false" ht="13.2" hidden="false" customHeight="false" outlineLevel="0" collapsed="false">
      <c r="F663" s="5"/>
      <c r="G663" s="5"/>
      <c r="H663" s="5"/>
      <c r="I663" s="5"/>
      <c r="J663" s="5"/>
    </row>
    <row r="664" customFormat="false" ht="13.2" hidden="false" customHeight="false" outlineLevel="0" collapsed="false">
      <c r="F664" s="5"/>
      <c r="G664" s="5"/>
      <c r="H664" s="5"/>
      <c r="I664" s="5"/>
      <c r="J664" s="5"/>
    </row>
    <row r="665" customFormat="false" ht="13.2" hidden="false" customHeight="false" outlineLevel="0" collapsed="false">
      <c r="F665" s="5"/>
      <c r="G665" s="5"/>
      <c r="H665" s="5"/>
      <c r="I665" s="5"/>
      <c r="J665" s="5"/>
    </row>
    <row r="666" customFormat="false" ht="13.2" hidden="false" customHeight="false" outlineLevel="0" collapsed="false">
      <c r="F666" s="5"/>
      <c r="G666" s="5"/>
      <c r="H666" s="5"/>
      <c r="I666" s="5"/>
      <c r="J666" s="5"/>
    </row>
    <row r="667" customFormat="false" ht="13.2" hidden="false" customHeight="false" outlineLevel="0" collapsed="false">
      <c r="F667" s="5"/>
      <c r="G667" s="5"/>
      <c r="H667" s="5"/>
      <c r="I667" s="5"/>
      <c r="J667" s="5"/>
    </row>
    <row r="668" customFormat="false" ht="13.2" hidden="false" customHeight="false" outlineLevel="0" collapsed="false">
      <c r="F668" s="5"/>
      <c r="G668" s="5"/>
      <c r="H668" s="5"/>
      <c r="I668" s="5"/>
      <c r="J668" s="5"/>
    </row>
    <row r="669" customFormat="false" ht="13.2" hidden="false" customHeight="false" outlineLevel="0" collapsed="false">
      <c r="F669" s="5"/>
      <c r="G669" s="5"/>
      <c r="H669" s="5"/>
      <c r="I669" s="5"/>
      <c r="J669" s="5"/>
    </row>
    <row r="670" customFormat="false" ht="13.2" hidden="false" customHeight="false" outlineLevel="0" collapsed="false">
      <c r="F670" s="5"/>
      <c r="G670" s="5"/>
      <c r="H670" s="5"/>
      <c r="I670" s="5"/>
      <c r="J670" s="5"/>
    </row>
    <row r="671" customFormat="false" ht="13.2" hidden="false" customHeight="false" outlineLevel="0" collapsed="false">
      <c r="F671" s="5"/>
      <c r="G671" s="5"/>
      <c r="H671" s="5"/>
      <c r="I671" s="5"/>
      <c r="J671" s="5"/>
    </row>
    <row r="672" customFormat="false" ht="13.2" hidden="false" customHeight="false" outlineLevel="0" collapsed="false">
      <c r="F672" s="5"/>
      <c r="G672" s="5"/>
      <c r="H672" s="5"/>
      <c r="I672" s="5"/>
      <c r="J672" s="5"/>
    </row>
    <row r="673" customFormat="false" ht="13.2" hidden="false" customHeight="false" outlineLevel="0" collapsed="false">
      <c r="F673" s="5"/>
      <c r="G673" s="5"/>
      <c r="H673" s="5"/>
      <c r="I673" s="5"/>
      <c r="J673" s="5"/>
    </row>
    <row r="674" customFormat="false" ht="13.2" hidden="false" customHeight="false" outlineLevel="0" collapsed="false">
      <c r="F674" s="5"/>
      <c r="G674" s="5"/>
      <c r="H674" s="5"/>
      <c r="I674" s="5"/>
      <c r="J674" s="5"/>
    </row>
    <row r="675" customFormat="false" ht="13.2" hidden="false" customHeight="false" outlineLevel="0" collapsed="false">
      <c r="F675" s="5"/>
      <c r="G675" s="5"/>
      <c r="H675" s="5"/>
      <c r="I675" s="5"/>
      <c r="J675" s="5"/>
    </row>
    <row r="676" customFormat="false" ht="13.2" hidden="false" customHeight="false" outlineLevel="0" collapsed="false">
      <c r="F676" s="5"/>
      <c r="G676" s="5"/>
      <c r="H676" s="5"/>
      <c r="I676" s="5"/>
      <c r="J676" s="5"/>
    </row>
    <row r="677" customFormat="false" ht="13.2" hidden="false" customHeight="false" outlineLevel="0" collapsed="false">
      <c r="F677" s="5"/>
      <c r="G677" s="5"/>
      <c r="H677" s="5"/>
      <c r="I677" s="5"/>
      <c r="J677" s="5"/>
    </row>
    <row r="678" customFormat="false" ht="13.2" hidden="false" customHeight="false" outlineLevel="0" collapsed="false">
      <c r="F678" s="5"/>
      <c r="G678" s="5"/>
      <c r="H678" s="5"/>
      <c r="I678" s="5"/>
      <c r="J678" s="5"/>
    </row>
    <row r="679" customFormat="false" ht="13.2" hidden="false" customHeight="false" outlineLevel="0" collapsed="false">
      <c r="F679" s="5"/>
      <c r="G679" s="5"/>
      <c r="H679" s="5"/>
      <c r="I679" s="5"/>
      <c r="J679" s="5"/>
    </row>
    <row r="680" customFormat="false" ht="13.2" hidden="false" customHeight="false" outlineLevel="0" collapsed="false">
      <c r="F680" s="5"/>
      <c r="G680" s="5"/>
      <c r="H680" s="5"/>
      <c r="I680" s="5"/>
      <c r="J680" s="5"/>
    </row>
    <row r="681" customFormat="false" ht="13.2" hidden="false" customHeight="false" outlineLevel="0" collapsed="false">
      <c r="F681" s="5"/>
      <c r="G681" s="5"/>
      <c r="H681" s="5"/>
      <c r="I681" s="5"/>
      <c r="J681" s="5"/>
    </row>
    <row r="682" customFormat="false" ht="13.2" hidden="false" customHeight="false" outlineLevel="0" collapsed="false">
      <c r="F682" s="5"/>
      <c r="G682" s="5"/>
      <c r="H682" s="5"/>
      <c r="I682" s="5"/>
      <c r="J682" s="5"/>
    </row>
    <row r="683" customFormat="false" ht="13.2" hidden="false" customHeight="false" outlineLevel="0" collapsed="false">
      <c r="F683" s="5"/>
      <c r="G683" s="5"/>
      <c r="H683" s="5"/>
      <c r="I683" s="5"/>
      <c r="J683" s="5"/>
    </row>
    <row r="684" customFormat="false" ht="13.2" hidden="false" customHeight="false" outlineLevel="0" collapsed="false">
      <c r="F684" s="5"/>
      <c r="G684" s="5"/>
      <c r="H684" s="5"/>
      <c r="I684" s="5"/>
      <c r="J684" s="5"/>
    </row>
    <row r="685" customFormat="false" ht="13.2" hidden="false" customHeight="false" outlineLevel="0" collapsed="false">
      <c r="F685" s="5"/>
      <c r="G685" s="5"/>
      <c r="H685" s="5"/>
      <c r="I685" s="5"/>
      <c r="J685" s="5"/>
    </row>
    <row r="686" customFormat="false" ht="13.2" hidden="false" customHeight="false" outlineLevel="0" collapsed="false">
      <c r="F686" s="5"/>
      <c r="G686" s="5"/>
      <c r="H686" s="5"/>
      <c r="I686" s="5"/>
      <c r="J686" s="5"/>
    </row>
    <row r="687" customFormat="false" ht="13.2" hidden="false" customHeight="false" outlineLevel="0" collapsed="false">
      <c r="F687" s="5"/>
      <c r="G687" s="5"/>
      <c r="H687" s="5"/>
      <c r="I687" s="5"/>
      <c r="J687" s="5"/>
    </row>
    <row r="688" customFormat="false" ht="13.2" hidden="false" customHeight="false" outlineLevel="0" collapsed="false">
      <c r="F688" s="5"/>
      <c r="G688" s="5"/>
      <c r="H688" s="5"/>
      <c r="I688" s="5"/>
      <c r="J688" s="5"/>
    </row>
    <row r="689" customFormat="false" ht="13.2" hidden="false" customHeight="false" outlineLevel="0" collapsed="false">
      <c r="F689" s="5"/>
      <c r="G689" s="5"/>
      <c r="H689" s="5"/>
      <c r="I689" s="5"/>
      <c r="J689" s="5"/>
    </row>
    <row r="690" customFormat="false" ht="13.2" hidden="false" customHeight="false" outlineLevel="0" collapsed="false">
      <c r="F690" s="5"/>
      <c r="G690" s="5"/>
      <c r="H690" s="5"/>
      <c r="I690" s="5"/>
      <c r="J690" s="5"/>
    </row>
    <row r="691" customFormat="false" ht="13.2" hidden="false" customHeight="false" outlineLevel="0" collapsed="false">
      <c r="F691" s="5"/>
      <c r="G691" s="5"/>
      <c r="H691" s="5"/>
      <c r="I691" s="5"/>
      <c r="J691" s="5"/>
    </row>
    <row r="692" customFormat="false" ht="13.2" hidden="false" customHeight="false" outlineLevel="0" collapsed="false">
      <c r="F692" s="5"/>
      <c r="G692" s="5"/>
      <c r="H692" s="5"/>
      <c r="I692" s="5"/>
      <c r="J692" s="5"/>
    </row>
    <row r="693" customFormat="false" ht="13.2" hidden="false" customHeight="false" outlineLevel="0" collapsed="false">
      <c r="F693" s="5"/>
      <c r="G693" s="5"/>
      <c r="H693" s="5"/>
      <c r="I693" s="5"/>
      <c r="J693" s="5"/>
    </row>
    <row r="694" customFormat="false" ht="13.2" hidden="false" customHeight="false" outlineLevel="0" collapsed="false">
      <c r="F694" s="5"/>
      <c r="G694" s="5"/>
      <c r="H694" s="5"/>
      <c r="I694" s="5"/>
      <c r="J694" s="5"/>
    </row>
    <row r="695" customFormat="false" ht="13.2" hidden="false" customHeight="false" outlineLevel="0" collapsed="false">
      <c r="F695" s="5"/>
      <c r="G695" s="5"/>
      <c r="H695" s="5"/>
      <c r="I695" s="5"/>
      <c r="J695" s="5"/>
    </row>
    <row r="696" customFormat="false" ht="13.2" hidden="false" customHeight="false" outlineLevel="0" collapsed="false">
      <c r="F696" s="5"/>
      <c r="G696" s="5"/>
      <c r="H696" s="5"/>
      <c r="I696" s="5"/>
      <c r="J696" s="5"/>
    </row>
    <row r="697" customFormat="false" ht="13.2" hidden="false" customHeight="false" outlineLevel="0" collapsed="false">
      <c r="F697" s="5"/>
      <c r="G697" s="5"/>
      <c r="H697" s="5"/>
      <c r="I697" s="5"/>
      <c r="J697" s="5"/>
    </row>
    <row r="698" customFormat="false" ht="13.2" hidden="false" customHeight="false" outlineLevel="0" collapsed="false">
      <c r="F698" s="5"/>
      <c r="G698" s="5"/>
      <c r="H698" s="5"/>
      <c r="I698" s="5"/>
      <c r="J698" s="5"/>
    </row>
    <row r="699" customFormat="false" ht="13.2" hidden="false" customHeight="false" outlineLevel="0" collapsed="false">
      <c r="F699" s="5"/>
      <c r="G699" s="5"/>
      <c r="H699" s="5"/>
      <c r="I699" s="5"/>
      <c r="J699" s="5"/>
    </row>
    <row r="700" customFormat="false" ht="13.2" hidden="false" customHeight="false" outlineLevel="0" collapsed="false">
      <c r="F700" s="5"/>
      <c r="G700" s="5"/>
      <c r="H700" s="5"/>
      <c r="I700" s="5"/>
      <c r="J700" s="5"/>
    </row>
    <row r="701" customFormat="false" ht="13.2" hidden="false" customHeight="false" outlineLevel="0" collapsed="false">
      <c r="F701" s="5"/>
      <c r="G701" s="5"/>
      <c r="H701" s="5"/>
      <c r="I701" s="5"/>
      <c r="J701" s="5"/>
    </row>
    <row r="702" customFormat="false" ht="13.2" hidden="false" customHeight="false" outlineLevel="0" collapsed="false">
      <c r="F702" s="5"/>
      <c r="G702" s="5"/>
      <c r="H702" s="5"/>
      <c r="I702" s="5"/>
      <c r="J702" s="5"/>
    </row>
    <row r="703" customFormat="false" ht="13.2" hidden="false" customHeight="false" outlineLevel="0" collapsed="false">
      <c r="F703" s="5"/>
      <c r="G703" s="5"/>
      <c r="H703" s="5"/>
      <c r="I703" s="5"/>
      <c r="J703" s="5"/>
    </row>
    <row r="704" customFormat="false" ht="13.2" hidden="false" customHeight="false" outlineLevel="0" collapsed="false">
      <c r="F704" s="5"/>
      <c r="G704" s="5"/>
      <c r="H704" s="5"/>
      <c r="I704" s="5"/>
      <c r="J704" s="5"/>
    </row>
    <row r="705" customFormat="false" ht="13.2" hidden="false" customHeight="false" outlineLevel="0" collapsed="false">
      <c r="F705" s="5"/>
      <c r="G705" s="5"/>
      <c r="H705" s="5"/>
      <c r="I705" s="5"/>
      <c r="J705" s="5"/>
    </row>
    <row r="706" customFormat="false" ht="13.2" hidden="false" customHeight="false" outlineLevel="0" collapsed="false">
      <c r="F706" s="5"/>
      <c r="G706" s="5"/>
      <c r="H706" s="5"/>
      <c r="I706" s="5"/>
      <c r="J706" s="5"/>
    </row>
    <row r="707" customFormat="false" ht="13.2" hidden="false" customHeight="false" outlineLevel="0" collapsed="false">
      <c r="F707" s="5"/>
      <c r="G707" s="5"/>
      <c r="H707" s="5"/>
      <c r="I707" s="5"/>
      <c r="J707" s="5"/>
    </row>
    <row r="708" customFormat="false" ht="13.2" hidden="false" customHeight="false" outlineLevel="0" collapsed="false">
      <c r="F708" s="5"/>
      <c r="G708" s="5"/>
      <c r="H708" s="5"/>
      <c r="I708" s="5"/>
      <c r="J708" s="5"/>
    </row>
    <row r="709" customFormat="false" ht="13.2" hidden="false" customHeight="false" outlineLevel="0" collapsed="false">
      <c r="F709" s="5"/>
      <c r="G709" s="5"/>
      <c r="H709" s="5"/>
      <c r="I709" s="5"/>
      <c r="J709" s="5"/>
    </row>
    <row r="710" customFormat="false" ht="13.2" hidden="false" customHeight="false" outlineLevel="0" collapsed="false">
      <c r="F710" s="5"/>
      <c r="G710" s="5"/>
      <c r="H710" s="5"/>
      <c r="I710" s="5"/>
      <c r="J710" s="5"/>
    </row>
    <row r="711" customFormat="false" ht="13.2" hidden="false" customHeight="false" outlineLevel="0" collapsed="false">
      <c r="F711" s="5"/>
      <c r="G711" s="5"/>
      <c r="H711" s="5"/>
      <c r="I711" s="5"/>
      <c r="J711" s="5"/>
    </row>
    <row r="712" customFormat="false" ht="13.2" hidden="false" customHeight="false" outlineLevel="0" collapsed="false">
      <c r="F712" s="5"/>
      <c r="G712" s="5"/>
      <c r="H712" s="5"/>
      <c r="I712" s="5"/>
      <c r="J712" s="5"/>
    </row>
    <row r="713" customFormat="false" ht="13.2" hidden="false" customHeight="false" outlineLevel="0" collapsed="false">
      <c r="F713" s="5"/>
      <c r="G713" s="5"/>
      <c r="H713" s="5"/>
      <c r="I713" s="5"/>
      <c r="J713" s="5"/>
    </row>
    <row r="714" customFormat="false" ht="13.2" hidden="false" customHeight="false" outlineLevel="0" collapsed="false">
      <c r="F714" s="5"/>
      <c r="G714" s="5"/>
      <c r="H714" s="5"/>
      <c r="I714" s="5"/>
      <c r="J714" s="5"/>
    </row>
    <row r="715" customFormat="false" ht="13.2" hidden="false" customHeight="false" outlineLevel="0" collapsed="false">
      <c r="F715" s="5"/>
      <c r="G715" s="5"/>
      <c r="H715" s="5"/>
      <c r="I715" s="5"/>
      <c r="J715" s="5"/>
    </row>
    <row r="716" customFormat="false" ht="13.2" hidden="false" customHeight="false" outlineLevel="0" collapsed="false">
      <c r="F716" s="5"/>
      <c r="G716" s="5"/>
      <c r="H716" s="5"/>
      <c r="I716" s="5"/>
      <c r="J716" s="5"/>
    </row>
    <row r="717" customFormat="false" ht="13.2" hidden="false" customHeight="false" outlineLevel="0" collapsed="false">
      <c r="F717" s="5"/>
      <c r="G717" s="5"/>
      <c r="H717" s="5"/>
      <c r="I717" s="5"/>
      <c r="J717" s="5"/>
    </row>
    <row r="718" customFormat="false" ht="13.2" hidden="false" customHeight="false" outlineLevel="0" collapsed="false">
      <c r="F718" s="5"/>
      <c r="G718" s="5"/>
      <c r="H718" s="5"/>
      <c r="I718" s="5"/>
      <c r="J718" s="5"/>
    </row>
    <row r="719" customFormat="false" ht="13.2" hidden="false" customHeight="false" outlineLevel="0" collapsed="false">
      <c r="F719" s="5"/>
      <c r="G719" s="5"/>
      <c r="H719" s="5"/>
      <c r="I719" s="5"/>
      <c r="J719" s="5"/>
    </row>
    <row r="720" customFormat="false" ht="13.2" hidden="false" customHeight="false" outlineLevel="0" collapsed="false">
      <c r="F720" s="5"/>
      <c r="G720" s="5"/>
      <c r="H720" s="5"/>
      <c r="I720" s="5"/>
      <c r="J720" s="5"/>
    </row>
    <row r="721" customFormat="false" ht="13.2" hidden="false" customHeight="false" outlineLevel="0" collapsed="false">
      <c r="F721" s="5"/>
      <c r="G721" s="5"/>
      <c r="H721" s="5"/>
      <c r="I721" s="5"/>
      <c r="J721" s="5"/>
    </row>
    <row r="722" customFormat="false" ht="13.2" hidden="false" customHeight="false" outlineLevel="0" collapsed="false">
      <c r="F722" s="5"/>
      <c r="G722" s="5"/>
      <c r="H722" s="5"/>
      <c r="I722" s="5"/>
      <c r="J722" s="5"/>
    </row>
    <row r="723" customFormat="false" ht="13.2" hidden="false" customHeight="false" outlineLevel="0" collapsed="false">
      <c r="F723" s="5"/>
      <c r="G723" s="5"/>
      <c r="H723" s="5"/>
      <c r="I723" s="5"/>
      <c r="J723" s="5"/>
    </row>
    <row r="724" customFormat="false" ht="13.2" hidden="false" customHeight="false" outlineLevel="0" collapsed="false">
      <c r="F724" s="5"/>
      <c r="G724" s="5"/>
      <c r="H724" s="5"/>
      <c r="I724" s="5"/>
      <c r="J724" s="5"/>
    </row>
    <row r="725" customFormat="false" ht="13.2" hidden="false" customHeight="false" outlineLevel="0" collapsed="false">
      <c r="F725" s="5"/>
      <c r="G725" s="5"/>
      <c r="H725" s="5"/>
      <c r="I725" s="5"/>
      <c r="J725" s="5"/>
    </row>
    <row r="726" customFormat="false" ht="13.2" hidden="false" customHeight="false" outlineLevel="0" collapsed="false">
      <c r="F726" s="5"/>
      <c r="G726" s="5"/>
      <c r="H726" s="5"/>
      <c r="I726" s="5"/>
      <c r="J726" s="5"/>
    </row>
    <row r="727" customFormat="false" ht="13.2" hidden="false" customHeight="false" outlineLevel="0" collapsed="false">
      <c r="F727" s="5"/>
      <c r="G727" s="5"/>
      <c r="H727" s="5"/>
      <c r="I727" s="5"/>
      <c r="J727" s="5"/>
    </row>
    <row r="728" customFormat="false" ht="13.2" hidden="false" customHeight="false" outlineLevel="0" collapsed="false">
      <c r="F728" s="5"/>
      <c r="G728" s="5"/>
      <c r="H728" s="5"/>
      <c r="I728" s="5"/>
      <c r="J728" s="5"/>
    </row>
    <row r="729" customFormat="false" ht="13.2" hidden="false" customHeight="false" outlineLevel="0" collapsed="false">
      <c r="F729" s="5"/>
      <c r="G729" s="5"/>
      <c r="H729" s="5"/>
      <c r="I729" s="5"/>
      <c r="J729" s="5"/>
    </row>
    <row r="730" customFormat="false" ht="13.2" hidden="false" customHeight="false" outlineLevel="0" collapsed="false">
      <c r="F730" s="5"/>
      <c r="G730" s="5"/>
      <c r="H730" s="5"/>
      <c r="I730" s="5"/>
      <c r="J730" s="5"/>
    </row>
    <row r="731" customFormat="false" ht="13.2" hidden="false" customHeight="false" outlineLevel="0" collapsed="false">
      <c r="F731" s="5"/>
      <c r="G731" s="5"/>
      <c r="H731" s="5"/>
      <c r="I731" s="5"/>
      <c r="J731" s="5"/>
    </row>
    <row r="732" customFormat="false" ht="13.2" hidden="false" customHeight="false" outlineLevel="0" collapsed="false">
      <c r="F732" s="5"/>
      <c r="G732" s="5"/>
      <c r="H732" s="5"/>
      <c r="I732" s="5"/>
      <c r="J732" s="5"/>
    </row>
    <row r="733" customFormat="false" ht="13.2" hidden="false" customHeight="false" outlineLevel="0" collapsed="false">
      <c r="F733" s="5"/>
      <c r="G733" s="5"/>
      <c r="H733" s="5"/>
      <c r="I733" s="5"/>
      <c r="J733" s="5"/>
    </row>
    <row r="734" customFormat="false" ht="13.2" hidden="false" customHeight="false" outlineLevel="0" collapsed="false">
      <c r="F734" s="5"/>
      <c r="G734" s="5"/>
      <c r="H734" s="5"/>
      <c r="I734" s="5"/>
      <c r="J734" s="5"/>
    </row>
    <row r="735" customFormat="false" ht="13.2" hidden="false" customHeight="false" outlineLevel="0" collapsed="false">
      <c r="F735" s="5"/>
      <c r="G735" s="5"/>
      <c r="H735" s="5"/>
      <c r="I735" s="5"/>
      <c r="J735" s="5"/>
    </row>
    <row r="736" customFormat="false" ht="13.2" hidden="false" customHeight="false" outlineLevel="0" collapsed="false">
      <c r="F736" s="5"/>
      <c r="G736" s="5"/>
      <c r="H736" s="5"/>
      <c r="I736" s="5"/>
      <c r="J736" s="5"/>
    </row>
    <row r="737" customFormat="false" ht="13.2" hidden="false" customHeight="false" outlineLevel="0" collapsed="false">
      <c r="F737" s="5"/>
      <c r="G737" s="5"/>
      <c r="H737" s="5"/>
      <c r="I737" s="5"/>
      <c r="J737" s="5"/>
    </row>
    <row r="738" customFormat="false" ht="13.2" hidden="false" customHeight="false" outlineLevel="0" collapsed="false">
      <c r="F738" s="5"/>
      <c r="G738" s="5"/>
      <c r="H738" s="5"/>
      <c r="I738" s="5"/>
      <c r="J738" s="5"/>
    </row>
    <row r="739" customFormat="false" ht="13.2" hidden="false" customHeight="false" outlineLevel="0" collapsed="false">
      <c r="F739" s="5"/>
      <c r="G739" s="5"/>
      <c r="H739" s="5"/>
      <c r="I739" s="5"/>
      <c r="J739" s="5"/>
    </row>
    <row r="740" customFormat="false" ht="13.2" hidden="false" customHeight="false" outlineLevel="0" collapsed="false">
      <c r="F740" s="5"/>
      <c r="G740" s="5"/>
      <c r="H740" s="5"/>
      <c r="I740" s="5"/>
      <c r="J740" s="5"/>
    </row>
    <row r="741" customFormat="false" ht="13.2" hidden="false" customHeight="false" outlineLevel="0" collapsed="false">
      <c r="F741" s="5"/>
      <c r="G741" s="5"/>
      <c r="H741" s="5"/>
      <c r="I741" s="5"/>
      <c r="J741" s="5"/>
    </row>
    <row r="742" customFormat="false" ht="13.2" hidden="false" customHeight="false" outlineLevel="0" collapsed="false">
      <c r="F742" s="5"/>
      <c r="G742" s="5"/>
      <c r="H742" s="5"/>
      <c r="I742" s="5"/>
      <c r="J742" s="5"/>
    </row>
    <row r="743" customFormat="false" ht="13.2" hidden="false" customHeight="false" outlineLevel="0" collapsed="false">
      <c r="F743" s="5"/>
      <c r="G743" s="5"/>
      <c r="H743" s="5"/>
      <c r="I743" s="5"/>
      <c r="J743" s="5"/>
    </row>
    <row r="744" customFormat="false" ht="13.2" hidden="false" customHeight="false" outlineLevel="0" collapsed="false">
      <c r="F744" s="5"/>
      <c r="G744" s="5"/>
      <c r="H744" s="5"/>
      <c r="I744" s="5"/>
      <c r="J744" s="5"/>
    </row>
    <row r="745" customFormat="false" ht="13.2" hidden="false" customHeight="false" outlineLevel="0" collapsed="false">
      <c r="F745" s="5"/>
      <c r="G745" s="5"/>
      <c r="H745" s="5"/>
      <c r="I745" s="5"/>
      <c r="J745" s="5"/>
    </row>
    <row r="746" customFormat="false" ht="13.2" hidden="false" customHeight="false" outlineLevel="0" collapsed="false">
      <c r="F746" s="5"/>
      <c r="G746" s="5"/>
      <c r="H746" s="5"/>
      <c r="I746" s="5"/>
      <c r="J746" s="5"/>
    </row>
    <row r="747" customFormat="false" ht="13.2" hidden="false" customHeight="false" outlineLevel="0" collapsed="false">
      <c r="F747" s="5"/>
      <c r="G747" s="5"/>
      <c r="H747" s="5"/>
      <c r="I747" s="5"/>
      <c r="J747" s="5"/>
    </row>
    <row r="748" customFormat="false" ht="13.2" hidden="false" customHeight="false" outlineLevel="0" collapsed="false">
      <c r="F748" s="5"/>
      <c r="G748" s="5"/>
      <c r="H748" s="5"/>
      <c r="I748" s="5"/>
      <c r="J748" s="5"/>
    </row>
    <row r="749" customFormat="false" ht="13.2" hidden="false" customHeight="false" outlineLevel="0" collapsed="false">
      <c r="F749" s="5"/>
      <c r="G749" s="5"/>
      <c r="H749" s="5"/>
      <c r="I749" s="5"/>
      <c r="J749" s="5"/>
    </row>
    <row r="750" customFormat="false" ht="13.2" hidden="false" customHeight="false" outlineLevel="0" collapsed="false">
      <c r="F750" s="5"/>
      <c r="G750" s="5"/>
      <c r="H750" s="5"/>
      <c r="I750" s="5"/>
      <c r="J750" s="5"/>
    </row>
    <row r="751" customFormat="false" ht="13.2" hidden="false" customHeight="false" outlineLevel="0" collapsed="false">
      <c r="F751" s="5"/>
      <c r="G751" s="5"/>
      <c r="H751" s="5"/>
      <c r="I751" s="5"/>
      <c r="J751" s="5"/>
    </row>
    <row r="752" customFormat="false" ht="13.2" hidden="false" customHeight="false" outlineLevel="0" collapsed="false">
      <c r="F752" s="5"/>
      <c r="G752" s="5"/>
      <c r="H752" s="5"/>
      <c r="I752" s="5"/>
      <c r="J752" s="5"/>
    </row>
    <row r="753" customFormat="false" ht="13.2" hidden="false" customHeight="false" outlineLevel="0" collapsed="false">
      <c r="F753" s="5"/>
      <c r="G753" s="5"/>
      <c r="H753" s="5"/>
      <c r="I753" s="5"/>
      <c r="J753" s="5"/>
    </row>
    <row r="754" customFormat="false" ht="13.2" hidden="false" customHeight="false" outlineLevel="0" collapsed="false">
      <c r="F754" s="5"/>
      <c r="G754" s="5"/>
      <c r="H754" s="5"/>
      <c r="I754" s="5"/>
      <c r="J754" s="5"/>
    </row>
    <row r="755" customFormat="false" ht="13.2" hidden="false" customHeight="false" outlineLevel="0" collapsed="false">
      <c r="F755" s="5"/>
      <c r="G755" s="5"/>
      <c r="H755" s="5"/>
      <c r="I755" s="5"/>
      <c r="J755" s="5"/>
    </row>
    <row r="756" customFormat="false" ht="13.2" hidden="false" customHeight="false" outlineLevel="0" collapsed="false">
      <c r="F756" s="5"/>
      <c r="G756" s="5"/>
      <c r="H756" s="5"/>
      <c r="I756" s="5"/>
      <c r="J756" s="5"/>
    </row>
    <row r="757" customFormat="false" ht="13.2" hidden="false" customHeight="false" outlineLevel="0" collapsed="false">
      <c r="F757" s="5"/>
      <c r="G757" s="5"/>
      <c r="H757" s="5"/>
      <c r="I757" s="5"/>
      <c r="J757" s="5"/>
    </row>
    <row r="758" customFormat="false" ht="13.2" hidden="false" customHeight="false" outlineLevel="0" collapsed="false">
      <c r="F758" s="5"/>
      <c r="G758" s="5"/>
      <c r="H758" s="5"/>
      <c r="I758" s="5"/>
      <c r="J758" s="5"/>
    </row>
    <row r="759" customFormat="false" ht="13.2" hidden="false" customHeight="false" outlineLevel="0" collapsed="false">
      <c r="F759" s="5"/>
      <c r="G759" s="5"/>
      <c r="H759" s="5"/>
      <c r="I759" s="5"/>
      <c r="J759" s="5"/>
    </row>
    <row r="760" customFormat="false" ht="13.2" hidden="false" customHeight="false" outlineLevel="0" collapsed="false">
      <c r="F760" s="5"/>
      <c r="G760" s="5"/>
      <c r="H760" s="5"/>
      <c r="I760" s="5"/>
      <c r="J760" s="5"/>
    </row>
    <row r="761" customFormat="false" ht="13.2" hidden="false" customHeight="false" outlineLevel="0" collapsed="false">
      <c r="F761" s="5"/>
      <c r="G761" s="5"/>
      <c r="H761" s="5"/>
      <c r="I761" s="5"/>
      <c r="J761" s="5"/>
    </row>
    <row r="762" customFormat="false" ht="13.2" hidden="false" customHeight="false" outlineLevel="0" collapsed="false">
      <c r="F762" s="5"/>
      <c r="G762" s="5"/>
      <c r="H762" s="5"/>
      <c r="I762" s="5"/>
      <c r="J762" s="5"/>
    </row>
    <row r="763" customFormat="false" ht="13.2" hidden="false" customHeight="false" outlineLevel="0" collapsed="false">
      <c r="F763" s="5"/>
      <c r="G763" s="5"/>
      <c r="H763" s="5"/>
      <c r="I763" s="5"/>
      <c r="J763" s="5"/>
    </row>
    <row r="764" customFormat="false" ht="13.2" hidden="false" customHeight="false" outlineLevel="0" collapsed="false">
      <c r="F764" s="5"/>
      <c r="G764" s="5"/>
      <c r="H764" s="5"/>
      <c r="I764" s="5"/>
      <c r="J764" s="5"/>
    </row>
    <row r="765" customFormat="false" ht="13.2" hidden="false" customHeight="false" outlineLevel="0" collapsed="false">
      <c r="F765" s="5"/>
      <c r="G765" s="5"/>
      <c r="H765" s="5"/>
      <c r="I765" s="5"/>
      <c r="J765" s="5"/>
    </row>
    <row r="766" customFormat="false" ht="13.2" hidden="false" customHeight="false" outlineLevel="0" collapsed="false">
      <c r="F766" s="5"/>
      <c r="G766" s="5"/>
      <c r="H766" s="5"/>
      <c r="I766" s="5"/>
      <c r="J766" s="5"/>
    </row>
    <row r="767" customFormat="false" ht="13.2" hidden="false" customHeight="false" outlineLevel="0" collapsed="false">
      <c r="F767" s="5"/>
      <c r="G767" s="5"/>
      <c r="H767" s="5"/>
      <c r="I767" s="5"/>
      <c r="J767" s="5"/>
    </row>
    <row r="768" customFormat="false" ht="13.2" hidden="false" customHeight="false" outlineLevel="0" collapsed="false">
      <c r="F768" s="5"/>
      <c r="G768" s="5"/>
      <c r="H768" s="5"/>
      <c r="I768" s="5"/>
      <c r="J768" s="5"/>
    </row>
    <row r="769" customFormat="false" ht="13.2" hidden="false" customHeight="false" outlineLevel="0" collapsed="false">
      <c r="F769" s="5"/>
      <c r="G769" s="5"/>
      <c r="H769" s="5"/>
      <c r="I769" s="5"/>
      <c r="J769" s="5"/>
    </row>
    <row r="770" customFormat="false" ht="13.2" hidden="false" customHeight="false" outlineLevel="0" collapsed="false">
      <c r="F770" s="5"/>
      <c r="G770" s="5"/>
      <c r="H770" s="5"/>
      <c r="I770" s="5"/>
      <c r="J770" s="5"/>
    </row>
    <row r="771" customFormat="false" ht="13.2" hidden="false" customHeight="false" outlineLevel="0" collapsed="false">
      <c r="F771" s="5"/>
      <c r="G771" s="5"/>
      <c r="H771" s="5"/>
      <c r="I771" s="5"/>
      <c r="J771" s="5"/>
    </row>
    <row r="772" customFormat="false" ht="13.2" hidden="false" customHeight="false" outlineLevel="0" collapsed="false">
      <c r="F772" s="5"/>
      <c r="G772" s="5"/>
      <c r="H772" s="5"/>
      <c r="I772" s="5"/>
      <c r="J772" s="5"/>
    </row>
    <row r="773" customFormat="false" ht="13.2" hidden="false" customHeight="false" outlineLevel="0" collapsed="false">
      <c r="F773" s="5"/>
      <c r="G773" s="5"/>
      <c r="H773" s="5"/>
      <c r="I773" s="5"/>
      <c r="J773" s="5"/>
    </row>
    <row r="774" customFormat="false" ht="13.2" hidden="false" customHeight="false" outlineLevel="0" collapsed="false">
      <c r="F774" s="5"/>
      <c r="G774" s="5"/>
      <c r="H774" s="5"/>
      <c r="I774" s="5"/>
      <c r="J774" s="5"/>
    </row>
    <row r="775" customFormat="false" ht="13.2" hidden="false" customHeight="false" outlineLevel="0" collapsed="false">
      <c r="F775" s="5"/>
      <c r="G775" s="5"/>
      <c r="H775" s="5"/>
      <c r="I775" s="5"/>
      <c r="J775" s="5"/>
    </row>
    <row r="776" customFormat="false" ht="13.2" hidden="false" customHeight="false" outlineLevel="0" collapsed="false">
      <c r="F776" s="5"/>
      <c r="G776" s="5"/>
      <c r="H776" s="5"/>
      <c r="I776" s="5"/>
      <c r="J776" s="5"/>
    </row>
    <row r="777" customFormat="false" ht="13.2" hidden="false" customHeight="false" outlineLevel="0" collapsed="false">
      <c r="F777" s="5"/>
      <c r="G777" s="5"/>
      <c r="H777" s="5"/>
      <c r="I777" s="5"/>
      <c r="J777" s="5"/>
    </row>
    <row r="778" customFormat="false" ht="13.2" hidden="false" customHeight="false" outlineLevel="0" collapsed="false">
      <c r="F778" s="5"/>
      <c r="G778" s="5"/>
      <c r="H778" s="5"/>
      <c r="I778" s="5"/>
      <c r="J778" s="5"/>
    </row>
    <row r="779" customFormat="false" ht="13.2" hidden="false" customHeight="false" outlineLevel="0" collapsed="false">
      <c r="F779" s="5"/>
      <c r="G779" s="5"/>
      <c r="H779" s="5"/>
      <c r="I779" s="5"/>
      <c r="J779" s="5"/>
    </row>
    <row r="780" customFormat="false" ht="13.2" hidden="false" customHeight="false" outlineLevel="0" collapsed="false">
      <c r="F780" s="5"/>
      <c r="G780" s="5"/>
      <c r="H780" s="5"/>
      <c r="I780" s="5"/>
      <c r="J780" s="5"/>
    </row>
    <row r="781" customFormat="false" ht="13.2" hidden="false" customHeight="false" outlineLevel="0" collapsed="false">
      <c r="F781" s="5"/>
      <c r="G781" s="5"/>
      <c r="H781" s="5"/>
      <c r="I781" s="5"/>
      <c r="J781" s="5"/>
    </row>
    <row r="782" customFormat="false" ht="13.2" hidden="false" customHeight="false" outlineLevel="0" collapsed="false">
      <c r="F782" s="5"/>
      <c r="G782" s="5"/>
      <c r="H782" s="5"/>
      <c r="I782" s="5"/>
      <c r="J782" s="5"/>
    </row>
    <row r="783" customFormat="false" ht="13.2" hidden="false" customHeight="false" outlineLevel="0" collapsed="false">
      <c r="F783" s="5"/>
      <c r="G783" s="5"/>
      <c r="H783" s="5"/>
      <c r="I783" s="5"/>
      <c r="J783" s="5"/>
    </row>
    <row r="784" customFormat="false" ht="13.2" hidden="false" customHeight="false" outlineLevel="0" collapsed="false">
      <c r="F784" s="5"/>
      <c r="G784" s="5"/>
      <c r="H784" s="5"/>
      <c r="I784" s="5"/>
      <c r="J784" s="5"/>
    </row>
    <row r="785" customFormat="false" ht="13.2" hidden="false" customHeight="false" outlineLevel="0" collapsed="false">
      <c r="F785" s="5"/>
      <c r="G785" s="5"/>
      <c r="H785" s="5"/>
      <c r="I785" s="5"/>
      <c r="J785" s="5"/>
    </row>
    <row r="786" customFormat="false" ht="13.2" hidden="false" customHeight="false" outlineLevel="0" collapsed="false">
      <c r="F786" s="5"/>
      <c r="G786" s="5"/>
      <c r="H786" s="5"/>
      <c r="I786" s="5"/>
      <c r="J786" s="5"/>
    </row>
    <row r="787" customFormat="false" ht="13.2" hidden="false" customHeight="false" outlineLevel="0" collapsed="false">
      <c r="F787" s="5"/>
      <c r="G787" s="5"/>
      <c r="H787" s="5"/>
      <c r="I787" s="5"/>
      <c r="J787" s="5"/>
    </row>
    <row r="788" customFormat="false" ht="13.2" hidden="false" customHeight="false" outlineLevel="0" collapsed="false">
      <c r="F788" s="5"/>
      <c r="G788" s="5"/>
      <c r="H788" s="5"/>
      <c r="I788" s="5"/>
      <c r="J788" s="5"/>
    </row>
    <row r="789" customFormat="false" ht="13.2" hidden="false" customHeight="false" outlineLevel="0" collapsed="false">
      <c r="F789" s="5"/>
      <c r="G789" s="5"/>
      <c r="H789" s="5"/>
      <c r="I789" s="5"/>
      <c r="J789" s="5"/>
    </row>
    <row r="790" customFormat="false" ht="13.2" hidden="false" customHeight="false" outlineLevel="0" collapsed="false">
      <c r="F790" s="5"/>
      <c r="G790" s="5"/>
      <c r="H790" s="5"/>
      <c r="I790" s="5"/>
      <c r="J790" s="5"/>
    </row>
    <row r="791" customFormat="false" ht="13.2" hidden="false" customHeight="false" outlineLevel="0" collapsed="false">
      <c r="F791" s="5"/>
      <c r="G791" s="5"/>
      <c r="H791" s="5"/>
      <c r="I791" s="5"/>
      <c r="J791" s="5"/>
    </row>
    <row r="792" customFormat="false" ht="13.2" hidden="false" customHeight="false" outlineLevel="0" collapsed="false">
      <c r="F792" s="5"/>
      <c r="G792" s="5"/>
      <c r="H792" s="5"/>
      <c r="I792" s="5"/>
      <c r="J792" s="5"/>
    </row>
    <row r="793" customFormat="false" ht="13.2" hidden="false" customHeight="false" outlineLevel="0" collapsed="false">
      <c r="F793" s="5"/>
      <c r="G793" s="5"/>
      <c r="H793" s="5"/>
      <c r="I793" s="5"/>
      <c r="J793" s="5"/>
    </row>
    <row r="794" customFormat="false" ht="13.2" hidden="false" customHeight="false" outlineLevel="0" collapsed="false">
      <c r="F794" s="5"/>
      <c r="G794" s="5"/>
      <c r="H794" s="5"/>
      <c r="I794" s="5"/>
      <c r="J794" s="5"/>
    </row>
    <row r="795" customFormat="false" ht="13.2" hidden="false" customHeight="false" outlineLevel="0" collapsed="false">
      <c r="F795" s="5"/>
      <c r="G795" s="5"/>
      <c r="H795" s="5"/>
      <c r="I795" s="5"/>
      <c r="J795" s="5"/>
    </row>
    <row r="796" customFormat="false" ht="13.2" hidden="false" customHeight="false" outlineLevel="0" collapsed="false">
      <c r="F796" s="5"/>
      <c r="G796" s="5"/>
      <c r="H796" s="5"/>
      <c r="I796" s="5"/>
      <c r="J796" s="5"/>
    </row>
    <row r="797" customFormat="false" ht="13.2" hidden="false" customHeight="false" outlineLevel="0" collapsed="false">
      <c r="F797" s="5"/>
      <c r="G797" s="5"/>
      <c r="H797" s="5"/>
      <c r="I797" s="5"/>
      <c r="J797" s="5"/>
    </row>
    <row r="798" customFormat="false" ht="13.2" hidden="false" customHeight="false" outlineLevel="0" collapsed="false">
      <c r="F798" s="5"/>
      <c r="G798" s="5"/>
      <c r="H798" s="5"/>
      <c r="I798" s="5"/>
      <c r="J798" s="5"/>
    </row>
    <row r="799" customFormat="false" ht="13.2" hidden="false" customHeight="false" outlineLevel="0" collapsed="false">
      <c r="F799" s="5"/>
      <c r="G799" s="5"/>
      <c r="H799" s="5"/>
      <c r="I799" s="5"/>
      <c r="J799" s="5"/>
    </row>
    <row r="800" customFormat="false" ht="13.2" hidden="false" customHeight="false" outlineLevel="0" collapsed="false">
      <c r="F800" s="5"/>
      <c r="G800" s="5"/>
      <c r="H800" s="5"/>
      <c r="I800" s="5"/>
      <c r="J800" s="5"/>
    </row>
    <row r="801" customFormat="false" ht="13.2" hidden="false" customHeight="false" outlineLevel="0" collapsed="false">
      <c r="F801" s="5"/>
      <c r="G801" s="5"/>
      <c r="H801" s="5"/>
      <c r="I801" s="5"/>
      <c r="J801" s="5"/>
    </row>
    <row r="802" customFormat="false" ht="13.2" hidden="false" customHeight="false" outlineLevel="0" collapsed="false">
      <c r="F802" s="5"/>
      <c r="G802" s="5"/>
      <c r="H802" s="5"/>
      <c r="I802" s="5"/>
      <c r="J802" s="5"/>
    </row>
    <row r="803" customFormat="false" ht="13.2" hidden="false" customHeight="false" outlineLevel="0" collapsed="false">
      <c r="F803" s="5"/>
      <c r="G803" s="5"/>
      <c r="H803" s="5"/>
      <c r="I803" s="5"/>
      <c r="J803" s="5"/>
    </row>
    <row r="804" customFormat="false" ht="13.2" hidden="false" customHeight="false" outlineLevel="0" collapsed="false">
      <c r="F804" s="5"/>
      <c r="G804" s="5"/>
      <c r="H804" s="5"/>
      <c r="I804" s="5"/>
      <c r="J804" s="5"/>
    </row>
    <row r="805" customFormat="false" ht="13.2" hidden="false" customHeight="false" outlineLevel="0" collapsed="false">
      <c r="F805" s="5"/>
      <c r="G805" s="5"/>
      <c r="H805" s="5"/>
      <c r="I805" s="5"/>
      <c r="J805" s="5"/>
    </row>
    <row r="806" customFormat="false" ht="13.2" hidden="false" customHeight="false" outlineLevel="0" collapsed="false">
      <c r="F806" s="5"/>
      <c r="G806" s="5"/>
      <c r="H806" s="5"/>
      <c r="I806" s="5"/>
      <c r="J806" s="5"/>
    </row>
    <row r="807" customFormat="false" ht="13.2" hidden="false" customHeight="false" outlineLevel="0" collapsed="false">
      <c r="F807" s="5"/>
      <c r="G807" s="5"/>
      <c r="H807" s="5"/>
      <c r="I807" s="5"/>
      <c r="J807" s="5"/>
    </row>
    <row r="808" customFormat="false" ht="13.2" hidden="false" customHeight="false" outlineLevel="0" collapsed="false">
      <c r="F808" s="5"/>
      <c r="G808" s="5"/>
      <c r="H808" s="5"/>
      <c r="I808" s="5"/>
      <c r="J808" s="5"/>
    </row>
    <row r="809" customFormat="false" ht="13.2" hidden="false" customHeight="false" outlineLevel="0" collapsed="false">
      <c r="F809" s="5"/>
      <c r="G809" s="5"/>
      <c r="H809" s="5"/>
      <c r="I809" s="5"/>
      <c r="J809" s="5"/>
    </row>
    <row r="810" customFormat="false" ht="13.2" hidden="false" customHeight="false" outlineLevel="0" collapsed="false">
      <c r="F810" s="5"/>
      <c r="G810" s="5"/>
      <c r="H810" s="5"/>
      <c r="I810" s="5"/>
      <c r="J810" s="5"/>
    </row>
    <row r="811" customFormat="false" ht="13.2" hidden="false" customHeight="false" outlineLevel="0" collapsed="false">
      <c r="F811" s="5"/>
      <c r="G811" s="5"/>
      <c r="H811" s="5"/>
      <c r="I811" s="5"/>
      <c r="J811" s="5"/>
    </row>
    <row r="812" customFormat="false" ht="13.2" hidden="false" customHeight="false" outlineLevel="0" collapsed="false">
      <c r="F812" s="5"/>
      <c r="G812" s="5"/>
      <c r="H812" s="5"/>
      <c r="I812" s="5"/>
      <c r="J812" s="5"/>
    </row>
    <row r="813" customFormat="false" ht="13.2" hidden="false" customHeight="false" outlineLevel="0" collapsed="false">
      <c r="F813" s="5"/>
      <c r="G813" s="5"/>
      <c r="H813" s="5"/>
      <c r="I813" s="5"/>
      <c r="J813" s="5"/>
    </row>
    <row r="814" customFormat="false" ht="13.2" hidden="false" customHeight="false" outlineLevel="0" collapsed="false">
      <c r="F814" s="5"/>
      <c r="G814" s="5"/>
      <c r="H814" s="5"/>
      <c r="I814" s="5"/>
      <c r="J814" s="5"/>
    </row>
    <row r="815" customFormat="false" ht="13.2" hidden="false" customHeight="false" outlineLevel="0" collapsed="false">
      <c r="F815" s="5"/>
      <c r="G815" s="5"/>
      <c r="H815" s="5"/>
      <c r="I815" s="5"/>
      <c r="J815" s="5"/>
    </row>
    <row r="816" customFormat="false" ht="13.2" hidden="false" customHeight="false" outlineLevel="0" collapsed="false">
      <c r="F816" s="5"/>
      <c r="G816" s="5"/>
      <c r="H816" s="5"/>
      <c r="I816" s="5"/>
      <c r="J816" s="5"/>
    </row>
    <row r="817" customFormat="false" ht="13.2" hidden="false" customHeight="false" outlineLevel="0" collapsed="false">
      <c r="F817" s="5"/>
      <c r="G817" s="5"/>
      <c r="H817" s="5"/>
      <c r="I817" s="5"/>
      <c r="J817" s="5"/>
    </row>
    <row r="818" customFormat="false" ht="13.2" hidden="false" customHeight="false" outlineLevel="0" collapsed="false">
      <c r="F818" s="5"/>
      <c r="G818" s="5"/>
      <c r="H818" s="5"/>
      <c r="I818" s="5"/>
      <c r="J818" s="5"/>
    </row>
    <row r="819" customFormat="false" ht="13.2" hidden="false" customHeight="false" outlineLevel="0" collapsed="false">
      <c r="F819" s="5"/>
      <c r="G819" s="5"/>
      <c r="H819" s="5"/>
      <c r="I819" s="5"/>
      <c r="J819" s="5"/>
    </row>
    <row r="820" customFormat="false" ht="13.2" hidden="false" customHeight="false" outlineLevel="0" collapsed="false">
      <c r="F820" s="5"/>
      <c r="G820" s="5"/>
      <c r="H820" s="5"/>
      <c r="I820" s="5"/>
      <c r="J820" s="5"/>
    </row>
    <row r="821" customFormat="false" ht="13.2" hidden="false" customHeight="false" outlineLevel="0" collapsed="false">
      <c r="F821" s="5"/>
      <c r="G821" s="5"/>
      <c r="H821" s="5"/>
      <c r="I821" s="5"/>
      <c r="J821" s="5"/>
    </row>
    <row r="822" customFormat="false" ht="13.2" hidden="false" customHeight="false" outlineLevel="0" collapsed="false">
      <c r="F822" s="5"/>
      <c r="G822" s="5"/>
      <c r="H822" s="5"/>
      <c r="I822" s="5"/>
      <c r="J822" s="5"/>
    </row>
    <row r="823" customFormat="false" ht="13.2" hidden="false" customHeight="false" outlineLevel="0" collapsed="false">
      <c r="F823" s="5"/>
      <c r="G823" s="5"/>
      <c r="H823" s="5"/>
      <c r="I823" s="5"/>
      <c r="J823" s="5"/>
    </row>
    <row r="824" customFormat="false" ht="13.2" hidden="false" customHeight="false" outlineLevel="0" collapsed="false">
      <c r="F824" s="5"/>
      <c r="G824" s="5"/>
      <c r="H824" s="5"/>
      <c r="I824" s="5"/>
      <c r="J824" s="5"/>
    </row>
    <row r="825" customFormat="false" ht="13.2" hidden="false" customHeight="false" outlineLevel="0" collapsed="false">
      <c r="F825" s="5"/>
      <c r="G825" s="5"/>
      <c r="H825" s="5"/>
      <c r="I825" s="5"/>
      <c r="J825" s="5"/>
    </row>
    <row r="826" customFormat="false" ht="13.2" hidden="false" customHeight="false" outlineLevel="0" collapsed="false">
      <c r="F826" s="5"/>
      <c r="G826" s="5"/>
      <c r="H826" s="5"/>
      <c r="I826" s="5"/>
      <c r="J826" s="5"/>
    </row>
    <row r="827" customFormat="false" ht="13.2" hidden="false" customHeight="false" outlineLevel="0" collapsed="false">
      <c r="F827" s="5"/>
      <c r="G827" s="5"/>
      <c r="H827" s="5"/>
      <c r="I827" s="5"/>
      <c r="J827" s="5"/>
    </row>
    <row r="828" customFormat="false" ht="13.2" hidden="false" customHeight="false" outlineLevel="0" collapsed="false">
      <c r="F828" s="5"/>
      <c r="G828" s="5"/>
      <c r="H828" s="5"/>
      <c r="I828" s="5"/>
      <c r="J828" s="5"/>
    </row>
    <row r="829" customFormat="false" ht="13.2" hidden="false" customHeight="false" outlineLevel="0" collapsed="false">
      <c r="F829" s="5"/>
      <c r="G829" s="5"/>
      <c r="H829" s="5"/>
      <c r="I829" s="5"/>
      <c r="J829" s="5"/>
    </row>
    <row r="830" customFormat="false" ht="13.2" hidden="false" customHeight="false" outlineLevel="0" collapsed="false">
      <c r="F830" s="5"/>
      <c r="G830" s="5"/>
      <c r="H830" s="5"/>
      <c r="I830" s="5"/>
      <c r="J830" s="5"/>
    </row>
    <row r="831" customFormat="false" ht="13.2" hidden="false" customHeight="false" outlineLevel="0" collapsed="false">
      <c r="F831" s="5"/>
      <c r="G831" s="5"/>
      <c r="H831" s="5"/>
      <c r="I831" s="5"/>
      <c r="J831" s="5"/>
    </row>
    <row r="832" customFormat="false" ht="13.2" hidden="false" customHeight="false" outlineLevel="0" collapsed="false">
      <c r="F832" s="5"/>
      <c r="G832" s="5"/>
      <c r="H832" s="5"/>
      <c r="I832" s="5"/>
      <c r="J832" s="5"/>
    </row>
    <row r="833" customFormat="false" ht="13.2" hidden="false" customHeight="false" outlineLevel="0" collapsed="false">
      <c r="F833" s="5"/>
      <c r="G833" s="5"/>
      <c r="H833" s="5"/>
      <c r="I833" s="5"/>
      <c r="J833" s="5"/>
    </row>
    <row r="834" customFormat="false" ht="13.2" hidden="false" customHeight="false" outlineLevel="0" collapsed="false">
      <c r="F834" s="5"/>
      <c r="G834" s="5"/>
      <c r="H834" s="5"/>
      <c r="I834" s="5"/>
      <c r="J834" s="5"/>
    </row>
    <row r="835" customFormat="false" ht="13.2" hidden="false" customHeight="false" outlineLevel="0" collapsed="false">
      <c r="F835" s="5"/>
      <c r="G835" s="5"/>
      <c r="H835" s="5"/>
      <c r="I835" s="5"/>
      <c r="J835" s="5"/>
    </row>
    <row r="836" customFormat="false" ht="13.2" hidden="false" customHeight="false" outlineLevel="0" collapsed="false">
      <c r="F836" s="5"/>
      <c r="G836" s="5"/>
      <c r="H836" s="5"/>
      <c r="I836" s="5"/>
      <c r="J836" s="5"/>
    </row>
    <row r="837" customFormat="false" ht="13.2" hidden="false" customHeight="false" outlineLevel="0" collapsed="false">
      <c r="F837" s="5"/>
      <c r="G837" s="5"/>
      <c r="H837" s="5"/>
      <c r="I837" s="5"/>
      <c r="J837" s="5"/>
    </row>
    <row r="838" customFormat="false" ht="13.2" hidden="false" customHeight="false" outlineLevel="0" collapsed="false">
      <c r="F838" s="5"/>
      <c r="G838" s="5"/>
      <c r="H838" s="5"/>
      <c r="I838" s="5"/>
      <c r="J838" s="5"/>
    </row>
    <row r="839" customFormat="false" ht="13.2" hidden="false" customHeight="false" outlineLevel="0" collapsed="false">
      <c r="F839" s="5"/>
      <c r="G839" s="5"/>
      <c r="H839" s="5"/>
      <c r="I839" s="5"/>
      <c r="J839" s="5"/>
    </row>
    <row r="840" customFormat="false" ht="13.2" hidden="false" customHeight="false" outlineLevel="0" collapsed="false">
      <c r="F840" s="5"/>
      <c r="G840" s="5"/>
      <c r="H840" s="5"/>
      <c r="I840" s="5"/>
      <c r="J840" s="5"/>
    </row>
    <row r="841" customFormat="false" ht="13.2" hidden="false" customHeight="false" outlineLevel="0" collapsed="false">
      <c r="F841" s="5"/>
      <c r="G841" s="5"/>
      <c r="H841" s="5"/>
      <c r="I841" s="5"/>
      <c r="J841" s="5"/>
    </row>
    <row r="842" customFormat="false" ht="13.2" hidden="false" customHeight="false" outlineLevel="0" collapsed="false">
      <c r="F842" s="5"/>
      <c r="G842" s="5"/>
      <c r="H842" s="5"/>
      <c r="I842" s="5"/>
      <c r="J842" s="5"/>
    </row>
    <row r="843" customFormat="false" ht="13.2" hidden="false" customHeight="false" outlineLevel="0" collapsed="false">
      <c r="F843" s="5"/>
      <c r="G843" s="5"/>
      <c r="H843" s="5"/>
      <c r="I843" s="5"/>
      <c r="J843" s="5"/>
    </row>
    <row r="844" customFormat="false" ht="13.2" hidden="false" customHeight="false" outlineLevel="0" collapsed="false">
      <c r="F844" s="5"/>
      <c r="G844" s="5"/>
      <c r="H844" s="5"/>
      <c r="I844" s="5"/>
      <c r="J844" s="5"/>
    </row>
    <row r="845" customFormat="false" ht="13.2" hidden="false" customHeight="false" outlineLevel="0" collapsed="false">
      <c r="F845" s="5"/>
      <c r="G845" s="5"/>
      <c r="H845" s="5"/>
      <c r="I845" s="5"/>
      <c r="J845" s="5"/>
    </row>
    <row r="846" customFormat="false" ht="13.2" hidden="false" customHeight="false" outlineLevel="0" collapsed="false">
      <c r="F846" s="5"/>
      <c r="G846" s="5"/>
      <c r="H846" s="5"/>
      <c r="I846" s="5"/>
      <c r="J846" s="5"/>
    </row>
    <row r="847" customFormat="false" ht="13.2" hidden="false" customHeight="false" outlineLevel="0" collapsed="false">
      <c r="F847" s="5"/>
      <c r="G847" s="5"/>
      <c r="H847" s="5"/>
      <c r="I847" s="5"/>
      <c r="J847" s="5"/>
    </row>
    <row r="848" customFormat="false" ht="13.2" hidden="false" customHeight="false" outlineLevel="0" collapsed="false">
      <c r="F848" s="5"/>
      <c r="G848" s="5"/>
      <c r="H848" s="5"/>
      <c r="I848" s="5"/>
      <c r="J848" s="5"/>
    </row>
    <row r="849" customFormat="false" ht="13.2" hidden="false" customHeight="false" outlineLevel="0" collapsed="false">
      <c r="F849" s="5"/>
      <c r="G849" s="5"/>
      <c r="H849" s="5"/>
      <c r="I849" s="5"/>
      <c r="J849" s="5"/>
    </row>
    <row r="850" customFormat="false" ht="13.2" hidden="false" customHeight="false" outlineLevel="0" collapsed="false">
      <c r="F850" s="5"/>
      <c r="G850" s="5"/>
      <c r="H850" s="5"/>
      <c r="I850" s="5"/>
      <c r="J850" s="5"/>
    </row>
    <row r="851" customFormat="false" ht="13.2" hidden="false" customHeight="false" outlineLevel="0" collapsed="false">
      <c r="F851" s="5"/>
      <c r="G851" s="5"/>
      <c r="H851" s="5"/>
      <c r="I851" s="5"/>
      <c r="J851" s="5"/>
    </row>
    <row r="852" customFormat="false" ht="13.2" hidden="false" customHeight="false" outlineLevel="0" collapsed="false">
      <c r="F852" s="5"/>
      <c r="G852" s="5"/>
      <c r="H852" s="5"/>
      <c r="I852" s="5"/>
      <c r="J852" s="5"/>
    </row>
    <row r="853" customFormat="false" ht="13.2" hidden="false" customHeight="false" outlineLevel="0" collapsed="false">
      <c r="F853" s="5"/>
      <c r="G853" s="5"/>
      <c r="H853" s="5"/>
      <c r="I853" s="5"/>
      <c r="J853" s="5"/>
    </row>
    <row r="854" customFormat="false" ht="13.2" hidden="false" customHeight="false" outlineLevel="0" collapsed="false">
      <c r="F854" s="5"/>
      <c r="G854" s="5"/>
      <c r="H854" s="5"/>
      <c r="I854" s="5"/>
      <c r="J854" s="5"/>
    </row>
    <row r="855" customFormat="false" ht="13.2" hidden="false" customHeight="false" outlineLevel="0" collapsed="false">
      <c r="F855" s="5"/>
      <c r="G855" s="5"/>
      <c r="H855" s="5"/>
      <c r="I855" s="5"/>
      <c r="J855" s="5"/>
    </row>
    <row r="856" customFormat="false" ht="13.2" hidden="false" customHeight="false" outlineLevel="0" collapsed="false">
      <c r="F856" s="5"/>
      <c r="G856" s="5"/>
      <c r="H856" s="5"/>
      <c r="I856" s="5"/>
      <c r="J856" s="5"/>
    </row>
    <row r="857" customFormat="false" ht="13.2" hidden="false" customHeight="false" outlineLevel="0" collapsed="false">
      <c r="F857" s="5"/>
      <c r="G857" s="5"/>
      <c r="H857" s="5"/>
      <c r="I857" s="5"/>
      <c r="J857" s="5"/>
    </row>
    <row r="858" customFormat="false" ht="13.2" hidden="false" customHeight="false" outlineLevel="0" collapsed="false">
      <c r="F858" s="5"/>
      <c r="G858" s="5"/>
      <c r="H858" s="5"/>
      <c r="I858" s="5"/>
      <c r="J858" s="5"/>
    </row>
    <row r="859" customFormat="false" ht="13.2" hidden="false" customHeight="false" outlineLevel="0" collapsed="false">
      <c r="F859" s="5"/>
      <c r="G859" s="5"/>
      <c r="H859" s="5"/>
      <c r="I859" s="5"/>
      <c r="J859" s="5"/>
    </row>
    <row r="860" customFormat="false" ht="13.2" hidden="false" customHeight="false" outlineLevel="0" collapsed="false">
      <c r="F860" s="5"/>
      <c r="G860" s="5"/>
      <c r="H860" s="5"/>
      <c r="I860" s="5"/>
      <c r="J860" s="5"/>
    </row>
    <row r="861" customFormat="false" ht="13.2" hidden="false" customHeight="false" outlineLevel="0" collapsed="false">
      <c r="F861" s="5"/>
      <c r="G861" s="5"/>
      <c r="H861" s="5"/>
      <c r="I861" s="5"/>
      <c r="J861" s="5"/>
    </row>
    <row r="862" customFormat="false" ht="13.2" hidden="false" customHeight="false" outlineLevel="0" collapsed="false">
      <c r="F862" s="5"/>
      <c r="G862" s="5"/>
      <c r="H862" s="5"/>
      <c r="I862" s="5"/>
      <c r="J862" s="5"/>
    </row>
    <row r="863" customFormat="false" ht="13.2" hidden="false" customHeight="false" outlineLevel="0" collapsed="false">
      <c r="F863" s="5"/>
      <c r="G863" s="5"/>
      <c r="H863" s="5"/>
      <c r="I863" s="5"/>
      <c r="J863" s="5"/>
    </row>
    <row r="864" customFormat="false" ht="13.2" hidden="false" customHeight="false" outlineLevel="0" collapsed="false">
      <c r="F864" s="5"/>
      <c r="G864" s="5"/>
      <c r="H864" s="5"/>
      <c r="I864" s="5"/>
      <c r="J864" s="5"/>
    </row>
    <row r="865" customFormat="false" ht="13.2" hidden="false" customHeight="false" outlineLevel="0" collapsed="false">
      <c r="F865" s="5"/>
      <c r="G865" s="5"/>
      <c r="H865" s="5"/>
      <c r="I865" s="5"/>
      <c r="J865" s="5"/>
    </row>
    <row r="866" customFormat="false" ht="13.2" hidden="false" customHeight="false" outlineLevel="0" collapsed="false">
      <c r="F866" s="5"/>
      <c r="G866" s="5"/>
      <c r="H866" s="5"/>
      <c r="I866" s="5"/>
      <c r="J866" s="5"/>
    </row>
    <row r="867" customFormat="false" ht="13.2" hidden="false" customHeight="false" outlineLevel="0" collapsed="false">
      <c r="F867" s="5"/>
      <c r="G867" s="5"/>
      <c r="H867" s="5"/>
      <c r="I867" s="5"/>
      <c r="J867" s="5"/>
    </row>
    <row r="868" customFormat="false" ht="13.2" hidden="false" customHeight="false" outlineLevel="0" collapsed="false">
      <c r="F868" s="5"/>
      <c r="G868" s="5"/>
      <c r="H868" s="5"/>
      <c r="I868" s="5"/>
      <c r="J868" s="5"/>
    </row>
    <row r="869" customFormat="false" ht="13.2" hidden="false" customHeight="false" outlineLevel="0" collapsed="false">
      <c r="F869" s="5"/>
      <c r="G869" s="5"/>
      <c r="H869" s="5"/>
      <c r="I869" s="5"/>
      <c r="J869" s="5"/>
    </row>
    <row r="870" customFormat="false" ht="13.2" hidden="false" customHeight="false" outlineLevel="0" collapsed="false">
      <c r="F870" s="5"/>
      <c r="G870" s="5"/>
      <c r="H870" s="5"/>
      <c r="I870" s="5"/>
      <c r="J870" s="5"/>
    </row>
    <row r="871" customFormat="false" ht="13.2" hidden="false" customHeight="false" outlineLevel="0" collapsed="false">
      <c r="F871" s="5"/>
      <c r="G871" s="5"/>
      <c r="H871" s="5"/>
      <c r="I871" s="5"/>
      <c r="J871" s="5"/>
    </row>
    <row r="872" customFormat="false" ht="13.2" hidden="false" customHeight="false" outlineLevel="0" collapsed="false">
      <c r="F872" s="5"/>
      <c r="G872" s="5"/>
      <c r="H872" s="5"/>
      <c r="I872" s="5"/>
      <c r="J872" s="5"/>
    </row>
    <row r="873" customFormat="false" ht="13.2" hidden="false" customHeight="false" outlineLevel="0" collapsed="false">
      <c r="F873" s="5"/>
      <c r="G873" s="5"/>
      <c r="H873" s="5"/>
      <c r="I873" s="5"/>
      <c r="J873" s="5"/>
    </row>
    <row r="874" customFormat="false" ht="13.2" hidden="false" customHeight="false" outlineLevel="0" collapsed="false">
      <c r="F874" s="5"/>
      <c r="G874" s="5"/>
      <c r="H874" s="5"/>
      <c r="I874" s="5"/>
      <c r="J874" s="5"/>
    </row>
    <row r="875" customFormat="false" ht="13.2" hidden="false" customHeight="false" outlineLevel="0" collapsed="false">
      <c r="F875" s="5"/>
      <c r="G875" s="5"/>
      <c r="H875" s="5"/>
      <c r="I875" s="5"/>
      <c r="J875" s="5"/>
    </row>
    <row r="876" customFormat="false" ht="13.2" hidden="false" customHeight="false" outlineLevel="0" collapsed="false">
      <c r="F876" s="5"/>
      <c r="G876" s="5"/>
      <c r="H876" s="5"/>
      <c r="I876" s="5"/>
      <c r="J876" s="5"/>
    </row>
    <row r="877" customFormat="false" ht="13.2" hidden="false" customHeight="false" outlineLevel="0" collapsed="false">
      <c r="F877" s="5"/>
      <c r="G877" s="5"/>
      <c r="H877" s="5"/>
      <c r="I877" s="5"/>
      <c r="J877" s="5"/>
    </row>
    <row r="878" customFormat="false" ht="13.2" hidden="false" customHeight="false" outlineLevel="0" collapsed="false">
      <c r="F878" s="5"/>
      <c r="G878" s="5"/>
      <c r="H878" s="5"/>
      <c r="I878" s="5"/>
      <c r="J878" s="5"/>
    </row>
    <row r="879" customFormat="false" ht="13.2" hidden="false" customHeight="false" outlineLevel="0" collapsed="false">
      <c r="F879" s="5"/>
      <c r="G879" s="5"/>
      <c r="H879" s="5"/>
      <c r="I879" s="5"/>
      <c r="J879" s="5"/>
    </row>
    <row r="880" customFormat="false" ht="13.2" hidden="false" customHeight="false" outlineLevel="0" collapsed="false">
      <c r="F880" s="5"/>
      <c r="G880" s="5"/>
      <c r="H880" s="5"/>
      <c r="I880" s="5"/>
      <c r="J880" s="5"/>
    </row>
    <row r="881" customFormat="false" ht="13.2" hidden="false" customHeight="false" outlineLevel="0" collapsed="false">
      <c r="F881" s="5"/>
      <c r="G881" s="5"/>
      <c r="H881" s="5"/>
      <c r="I881" s="5"/>
      <c r="J881" s="5"/>
    </row>
    <row r="882" customFormat="false" ht="13.2" hidden="false" customHeight="false" outlineLevel="0" collapsed="false">
      <c r="F882" s="5"/>
      <c r="G882" s="5"/>
      <c r="H882" s="5"/>
      <c r="I882" s="5"/>
      <c r="J882" s="5"/>
    </row>
    <row r="883" customFormat="false" ht="13.2" hidden="false" customHeight="false" outlineLevel="0" collapsed="false">
      <c r="F883" s="5"/>
      <c r="G883" s="5"/>
      <c r="H883" s="5"/>
      <c r="I883" s="5"/>
      <c r="J883" s="5"/>
    </row>
    <row r="884" customFormat="false" ht="13.2" hidden="false" customHeight="false" outlineLevel="0" collapsed="false">
      <c r="F884" s="5"/>
      <c r="G884" s="5"/>
      <c r="H884" s="5"/>
      <c r="I884" s="5"/>
      <c r="J884" s="5"/>
    </row>
    <row r="885" customFormat="false" ht="13.2" hidden="false" customHeight="false" outlineLevel="0" collapsed="false">
      <c r="F885" s="5"/>
      <c r="G885" s="5"/>
      <c r="H885" s="5"/>
      <c r="I885" s="5"/>
      <c r="J885" s="5"/>
    </row>
    <row r="886" customFormat="false" ht="13.2" hidden="false" customHeight="false" outlineLevel="0" collapsed="false">
      <c r="F886" s="5"/>
      <c r="G886" s="5"/>
      <c r="H886" s="5"/>
      <c r="I886" s="5"/>
      <c r="J886" s="5"/>
    </row>
    <row r="887" customFormat="false" ht="13.2" hidden="false" customHeight="false" outlineLevel="0" collapsed="false">
      <c r="F887" s="5"/>
      <c r="G887" s="5"/>
      <c r="H887" s="5"/>
      <c r="I887" s="5"/>
      <c r="J887" s="5"/>
    </row>
    <row r="888" customFormat="false" ht="13.2" hidden="false" customHeight="false" outlineLevel="0" collapsed="false">
      <c r="F888" s="5"/>
      <c r="G888" s="5"/>
      <c r="H888" s="5"/>
      <c r="I888" s="5"/>
      <c r="J888" s="5"/>
    </row>
    <row r="889" customFormat="false" ht="13.2" hidden="false" customHeight="false" outlineLevel="0" collapsed="false">
      <c r="F889" s="5"/>
      <c r="G889" s="5"/>
      <c r="H889" s="5"/>
      <c r="I889" s="5"/>
      <c r="J889" s="5"/>
    </row>
    <row r="890" customFormat="false" ht="13.2" hidden="false" customHeight="false" outlineLevel="0" collapsed="false">
      <c r="F890" s="5"/>
      <c r="G890" s="5"/>
      <c r="H890" s="5"/>
      <c r="I890" s="5"/>
      <c r="J890" s="5"/>
    </row>
    <row r="891" customFormat="false" ht="13.2" hidden="false" customHeight="false" outlineLevel="0" collapsed="false">
      <c r="F891" s="5"/>
      <c r="G891" s="5"/>
      <c r="H891" s="5"/>
      <c r="I891" s="5"/>
      <c r="J891" s="5"/>
    </row>
    <row r="892" customFormat="false" ht="13.2" hidden="false" customHeight="false" outlineLevel="0" collapsed="false">
      <c r="F892" s="5"/>
      <c r="G892" s="5"/>
      <c r="H892" s="5"/>
      <c r="I892" s="5"/>
      <c r="J892" s="5"/>
    </row>
    <row r="893" customFormat="false" ht="13.2" hidden="false" customHeight="false" outlineLevel="0" collapsed="false">
      <c r="F893" s="5"/>
      <c r="G893" s="5"/>
      <c r="H893" s="5"/>
      <c r="I893" s="5"/>
      <c r="J893" s="5"/>
    </row>
    <row r="894" customFormat="false" ht="13.2" hidden="false" customHeight="false" outlineLevel="0" collapsed="false">
      <c r="F894" s="5"/>
      <c r="G894" s="5"/>
      <c r="H894" s="5"/>
      <c r="I894" s="5"/>
      <c r="J894" s="5"/>
    </row>
    <row r="895" customFormat="false" ht="13.2" hidden="false" customHeight="false" outlineLevel="0" collapsed="false">
      <c r="F895" s="5"/>
      <c r="G895" s="5"/>
      <c r="H895" s="5"/>
      <c r="I895" s="5"/>
      <c r="J895" s="5"/>
    </row>
    <row r="896" customFormat="false" ht="13.2" hidden="false" customHeight="false" outlineLevel="0" collapsed="false">
      <c r="F896" s="5"/>
      <c r="G896" s="5"/>
      <c r="H896" s="5"/>
      <c r="I896" s="5"/>
      <c r="J896" s="5"/>
    </row>
    <row r="897" customFormat="false" ht="13.2" hidden="false" customHeight="false" outlineLevel="0" collapsed="false">
      <c r="F897" s="5"/>
      <c r="G897" s="5"/>
      <c r="H897" s="5"/>
      <c r="I897" s="5"/>
      <c r="J897" s="5"/>
    </row>
    <row r="898" customFormat="false" ht="13.2" hidden="false" customHeight="false" outlineLevel="0" collapsed="false">
      <c r="F898" s="5"/>
      <c r="G898" s="5"/>
      <c r="H898" s="5"/>
      <c r="I898" s="5"/>
      <c r="J898" s="5"/>
    </row>
    <row r="899" customFormat="false" ht="13.2" hidden="false" customHeight="false" outlineLevel="0" collapsed="false">
      <c r="F899" s="5"/>
      <c r="G899" s="5"/>
      <c r="H899" s="5"/>
      <c r="I899" s="5"/>
      <c r="J899" s="5"/>
    </row>
    <row r="900" customFormat="false" ht="13.2" hidden="false" customHeight="false" outlineLevel="0" collapsed="false">
      <c r="F900" s="5"/>
      <c r="G900" s="5"/>
      <c r="H900" s="5"/>
      <c r="I900" s="5"/>
      <c r="J900" s="5"/>
    </row>
    <row r="901" customFormat="false" ht="13.2" hidden="false" customHeight="false" outlineLevel="0" collapsed="false">
      <c r="F901" s="5"/>
      <c r="G901" s="5"/>
      <c r="H901" s="5"/>
      <c r="I901" s="5"/>
      <c r="J901" s="5"/>
    </row>
    <row r="902" customFormat="false" ht="13.2" hidden="false" customHeight="false" outlineLevel="0" collapsed="false">
      <c r="F902" s="5"/>
      <c r="G902" s="5"/>
      <c r="H902" s="5"/>
      <c r="I902" s="5"/>
      <c r="J902" s="5"/>
    </row>
    <row r="903" customFormat="false" ht="13.2" hidden="false" customHeight="false" outlineLevel="0" collapsed="false">
      <c r="F903" s="5"/>
      <c r="G903" s="5"/>
      <c r="H903" s="5"/>
      <c r="I903" s="5"/>
      <c r="J903" s="5"/>
    </row>
    <row r="904" customFormat="false" ht="13.2" hidden="false" customHeight="false" outlineLevel="0" collapsed="false">
      <c r="F904" s="5"/>
      <c r="G904" s="5"/>
      <c r="H904" s="5"/>
      <c r="I904" s="5"/>
      <c r="J904" s="5"/>
    </row>
    <row r="905" customFormat="false" ht="13.2" hidden="false" customHeight="false" outlineLevel="0" collapsed="false">
      <c r="F905" s="5"/>
      <c r="G905" s="5"/>
      <c r="H905" s="5"/>
      <c r="I905" s="5"/>
      <c r="J905" s="5"/>
    </row>
    <row r="906" customFormat="false" ht="13.2" hidden="false" customHeight="false" outlineLevel="0" collapsed="false">
      <c r="F906" s="5"/>
      <c r="G906" s="5"/>
      <c r="H906" s="5"/>
      <c r="I906" s="5"/>
      <c r="J906" s="5"/>
    </row>
    <row r="907" customFormat="false" ht="13.2" hidden="false" customHeight="false" outlineLevel="0" collapsed="false">
      <c r="F907" s="5"/>
      <c r="G907" s="5"/>
      <c r="H907" s="5"/>
      <c r="I907" s="5"/>
      <c r="J907" s="5"/>
    </row>
    <row r="908" customFormat="false" ht="13.2" hidden="false" customHeight="false" outlineLevel="0" collapsed="false">
      <c r="F908" s="5"/>
      <c r="G908" s="5"/>
      <c r="H908" s="5"/>
      <c r="I908" s="5"/>
      <c r="J908" s="5"/>
    </row>
    <row r="909" customFormat="false" ht="13.2" hidden="false" customHeight="false" outlineLevel="0" collapsed="false">
      <c r="F909" s="5"/>
      <c r="G909" s="5"/>
      <c r="H909" s="5"/>
      <c r="I909" s="5"/>
      <c r="J909" s="5"/>
    </row>
    <row r="910" customFormat="false" ht="13.2" hidden="false" customHeight="false" outlineLevel="0" collapsed="false">
      <c r="F910" s="5"/>
      <c r="G910" s="5"/>
      <c r="H910" s="5"/>
      <c r="I910" s="5"/>
      <c r="J910" s="5"/>
    </row>
    <row r="911" customFormat="false" ht="13.2" hidden="false" customHeight="false" outlineLevel="0" collapsed="false">
      <c r="F911" s="5"/>
      <c r="G911" s="5"/>
      <c r="H911" s="5"/>
      <c r="I911" s="5"/>
      <c r="J911" s="5"/>
    </row>
    <row r="912" customFormat="false" ht="13.2" hidden="false" customHeight="false" outlineLevel="0" collapsed="false">
      <c r="F912" s="5"/>
      <c r="G912" s="5"/>
      <c r="H912" s="5"/>
      <c r="I912" s="5"/>
      <c r="J912" s="5"/>
    </row>
    <row r="913" customFormat="false" ht="13.2" hidden="false" customHeight="false" outlineLevel="0" collapsed="false">
      <c r="F913" s="5"/>
      <c r="G913" s="5"/>
      <c r="H913" s="5"/>
      <c r="I913" s="5"/>
      <c r="J913" s="5"/>
    </row>
    <row r="914" customFormat="false" ht="13.2" hidden="false" customHeight="false" outlineLevel="0" collapsed="false">
      <c r="F914" s="5"/>
      <c r="G914" s="5"/>
      <c r="H914" s="5"/>
      <c r="I914" s="5"/>
      <c r="J914" s="5"/>
    </row>
    <row r="915" customFormat="false" ht="13.2" hidden="false" customHeight="false" outlineLevel="0" collapsed="false">
      <c r="F915" s="5"/>
      <c r="G915" s="5"/>
      <c r="H915" s="5"/>
      <c r="I915" s="5"/>
      <c r="J915" s="5"/>
    </row>
    <row r="916" customFormat="false" ht="13.2" hidden="false" customHeight="false" outlineLevel="0" collapsed="false">
      <c r="F916" s="5"/>
      <c r="G916" s="5"/>
      <c r="H916" s="5"/>
      <c r="I916" s="5"/>
      <c r="J916" s="5"/>
    </row>
    <row r="917" customFormat="false" ht="13.2" hidden="false" customHeight="false" outlineLevel="0" collapsed="false">
      <c r="F917" s="5"/>
      <c r="G917" s="5"/>
      <c r="H917" s="5"/>
      <c r="I917" s="5"/>
      <c r="J917" s="5"/>
    </row>
    <row r="918" customFormat="false" ht="13.2" hidden="false" customHeight="false" outlineLevel="0" collapsed="false">
      <c r="F918" s="5"/>
      <c r="G918" s="5"/>
      <c r="H918" s="5"/>
      <c r="I918" s="5"/>
      <c r="J918" s="5"/>
    </row>
    <row r="919" customFormat="false" ht="13.2" hidden="false" customHeight="false" outlineLevel="0" collapsed="false">
      <c r="F919" s="5"/>
      <c r="G919" s="5"/>
      <c r="H919" s="5"/>
      <c r="I919" s="5"/>
      <c r="J919" s="5"/>
    </row>
    <row r="920" customFormat="false" ht="13.2" hidden="false" customHeight="false" outlineLevel="0" collapsed="false">
      <c r="F920" s="5"/>
      <c r="G920" s="5"/>
      <c r="H920" s="5"/>
      <c r="I920" s="5"/>
      <c r="J920" s="5"/>
    </row>
    <row r="921" customFormat="false" ht="13.2" hidden="false" customHeight="false" outlineLevel="0" collapsed="false">
      <c r="F921" s="5"/>
      <c r="G921" s="5"/>
      <c r="H921" s="5"/>
      <c r="I921" s="5"/>
      <c r="J921" s="5"/>
    </row>
    <row r="922" customFormat="false" ht="13.2" hidden="false" customHeight="false" outlineLevel="0" collapsed="false">
      <c r="F922" s="5"/>
      <c r="G922" s="5"/>
      <c r="H922" s="5"/>
      <c r="I922" s="5"/>
      <c r="J922" s="5"/>
    </row>
    <row r="923" customFormat="false" ht="13.2" hidden="false" customHeight="false" outlineLevel="0" collapsed="false">
      <c r="F923" s="5"/>
      <c r="G923" s="5"/>
      <c r="H923" s="5"/>
      <c r="I923" s="5"/>
      <c r="J923" s="5"/>
    </row>
    <row r="924" customFormat="false" ht="13.2" hidden="false" customHeight="false" outlineLevel="0" collapsed="false">
      <c r="F924" s="5"/>
      <c r="G924" s="5"/>
      <c r="H924" s="5"/>
      <c r="I924" s="5"/>
      <c r="J924" s="5"/>
    </row>
    <row r="925" customFormat="false" ht="13.2" hidden="false" customHeight="false" outlineLevel="0" collapsed="false">
      <c r="F925" s="5"/>
      <c r="G925" s="5"/>
      <c r="H925" s="5"/>
      <c r="I925" s="5"/>
      <c r="J925" s="5"/>
    </row>
    <row r="926" customFormat="false" ht="13.2" hidden="false" customHeight="false" outlineLevel="0" collapsed="false">
      <c r="F926" s="5"/>
      <c r="G926" s="5"/>
      <c r="H926" s="5"/>
      <c r="I926" s="5"/>
      <c r="J926" s="5"/>
    </row>
    <row r="927" customFormat="false" ht="13.2" hidden="false" customHeight="false" outlineLevel="0" collapsed="false">
      <c r="F927" s="5"/>
      <c r="G927" s="5"/>
      <c r="H927" s="5"/>
      <c r="I927" s="5"/>
      <c r="J927" s="5"/>
    </row>
    <row r="928" customFormat="false" ht="13.2" hidden="false" customHeight="false" outlineLevel="0" collapsed="false">
      <c r="F928" s="5"/>
      <c r="G928" s="5"/>
      <c r="H928" s="5"/>
      <c r="I928" s="5"/>
      <c r="J928" s="5"/>
    </row>
    <row r="929" customFormat="false" ht="13.2" hidden="false" customHeight="false" outlineLevel="0" collapsed="false">
      <c r="F929" s="5"/>
      <c r="G929" s="5"/>
      <c r="H929" s="5"/>
      <c r="I929" s="5"/>
      <c r="J929" s="5"/>
    </row>
    <row r="930" customFormat="false" ht="13.2" hidden="false" customHeight="false" outlineLevel="0" collapsed="false">
      <c r="F930" s="5"/>
      <c r="G930" s="5"/>
      <c r="H930" s="5"/>
      <c r="I930" s="5"/>
      <c r="J930" s="5"/>
    </row>
    <row r="931" customFormat="false" ht="13.2" hidden="false" customHeight="false" outlineLevel="0" collapsed="false">
      <c r="F931" s="5"/>
      <c r="G931" s="5"/>
      <c r="H931" s="5"/>
      <c r="I931" s="5"/>
      <c r="J931" s="5"/>
    </row>
    <row r="932" customFormat="false" ht="13.2" hidden="false" customHeight="false" outlineLevel="0" collapsed="false">
      <c r="F932" s="5"/>
      <c r="G932" s="5"/>
      <c r="H932" s="5"/>
      <c r="I932" s="5"/>
      <c r="J932" s="5"/>
    </row>
    <row r="933" customFormat="false" ht="13.2" hidden="false" customHeight="false" outlineLevel="0" collapsed="false">
      <c r="F933" s="5"/>
      <c r="G933" s="5"/>
      <c r="H933" s="5"/>
      <c r="I933" s="5"/>
      <c r="J933" s="5"/>
    </row>
    <row r="934" customFormat="false" ht="13.2" hidden="false" customHeight="false" outlineLevel="0" collapsed="false">
      <c r="F934" s="5"/>
      <c r="G934" s="5"/>
      <c r="H934" s="5"/>
      <c r="I934" s="5"/>
      <c r="J934" s="5"/>
    </row>
    <row r="935" customFormat="false" ht="13.2" hidden="false" customHeight="false" outlineLevel="0" collapsed="false">
      <c r="F935" s="5"/>
      <c r="G935" s="5"/>
      <c r="H935" s="5"/>
      <c r="I935" s="5"/>
      <c r="J935" s="5"/>
    </row>
    <row r="936" customFormat="false" ht="13.2" hidden="false" customHeight="false" outlineLevel="0" collapsed="false">
      <c r="F936" s="5"/>
      <c r="G936" s="5"/>
      <c r="H936" s="5"/>
      <c r="I936" s="5"/>
      <c r="J936" s="5"/>
    </row>
    <row r="937" customFormat="false" ht="13.2" hidden="false" customHeight="false" outlineLevel="0" collapsed="false">
      <c r="F937" s="5"/>
      <c r="G937" s="5"/>
      <c r="H937" s="5"/>
      <c r="I937" s="5"/>
      <c r="J937" s="5"/>
    </row>
    <row r="938" customFormat="false" ht="13.2" hidden="false" customHeight="false" outlineLevel="0" collapsed="false">
      <c r="F938" s="5"/>
      <c r="G938" s="5"/>
      <c r="H938" s="5"/>
      <c r="I938" s="5"/>
      <c r="J938" s="5"/>
    </row>
    <row r="939" customFormat="false" ht="13.2" hidden="false" customHeight="false" outlineLevel="0" collapsed="false">
      <c r="F939" s="5"/>
      <c r="G939" s="5"/>
      <c r="H939" s="5"/>
      <c r="I939" s="5"/>
      <c r="J939" s="5"/>
    </row>
    <row r="940" customFormat="false" ht="13.2" hidden="false" customHeight="false" outlineLevel="0" collapsed="false">
      <c r="F940" s="5"/>
      <c r="G940" s="5"/>
      <c r="H940" s="5"/>
      <c r="I940" s="5"/>
      <c r="J940" s="5"/>
    </row>
    <row r="941" customFormat="false" ht="13.2" hidden="false" customHeight="false" outlineLevel="0" collapsed="false">
      <c r="F941" s="5"/>
      <c r="G941" s="5"/>
      <c r="H941" s="5"/>
      <c r="I941" s="5"/>
      <c r="J941" s="5"/>
    </row>
    <row r="942" customFormat="false" ht="13.2" hidden="false" customHeight="false" outlineLevel="0" collapsed="false">
      <c r="F942" s="5"/>
      <c r="G942" s="5"/>
      <c r="H942" s="5"/>
      <c r="I942" s="5"/>
      <c r="J942" s="5"/>
    </row>
    <row r="943" customFormat="false" ht="13.2" hidden="false" customHeight="false" outlineLevel="0" collapsed="false">
      <c r="F943" s="5"/>
      <c r="G943" s="5"/>
      <c r="H943" s="5"/>
      <c r="I943" s="5"/>
      <c r="J943" s="5"/>
    </row>
    <row r="944" customFormat="false" ht="13.2" hidden="false" customHeight="false" outlineLevel="0" collapsed="false">
      <c r="F944" s="5"/>
      <c r="G944" s="5"/>
      <c r="H944" s="5"/>
      <c r="I944" s="5"/>
      <c r="J944" s="5"/>
    </row>
    <row r="945" customFormat="false" ht="13.2" hidden="false" customHeight="false" outlineLevel="0" collapsed="false">
      <c r="F945" s="5"/>
      <c r="G945" s="5"/>
      <c r="H945" s="5"/>
      <c r="I945" s="5"/>
      <c r="J945" s="5"/>
    </row>
    <row r="946" customFormat="false" ht="13.2" hidden="false" customHeight="false" outlineLevel="0" collapsed="false">
      <c r="F946" s="5"/>
      <c r="G946" s="5"/>
      <c r="H946" s="5"/>
      <c r="I946" s="5"/>
      <c r="J946" s="5"/>
    </row>
    <row r="947" customFormat="false" ht="13.2" hidden="false" customHeight="false" outlineLevel="0" collapsed="false">
      <c r="F947" s="5"/>
      <c r="G947" s="5"/>
      <c r="H947" s="5"/>
      <c r="I947" s="5"/>
      <c r="J947" s="5"/>
    </row>
    <row r="948" customFormat="false" ht="13.2" hidden="false" customHeight="false" outlineLevel="0" collapsed="false">
      <c r="F948" s="5"/>
      <c r="G948" s="5"/>
      <c r="H948" s="5"/>
      <c r="I948" s="5"/>
      <c r="J948" s="5"/>
    </row>
    <row r="949" customFormat="false" ht="13.2" hidden="false" customHeight="false" outlineLevel="0" collapsed="false">
      <c r="F949" s="5"/>
      <c r="G949" s="5"/>
      <c r="H949" s="5"/>
      <c r="I949" s="5"/>
      <c r="J949" s="5"/>
    </row>
    <row r="950" customFormat="false" ht="13.2" hidden="false" customHeight="false" outlineLevel="0" collapsed="false">
      <c r="F950" s="5"/>
      <c r="G950" s="5"/>
      <c r="H950" s="5"/>
      <c r="I950" s="5"/>
      <c r="J950" s="5"/>
    </row>
    <row r="951" customFormat="false" ht="13.2" hidden="false" customHeight="false" outlineLevel="0" collapsed="false">
      <c r="F951" s="5"/>
      <c r="G951" s="5"/>
      <c r="H951" s="5"/>
      <c r="I951" s="5"/>
      <c r="J951" s="5"/>
    </row>
    <row r="952" customFormat="false" ht="13.2" hidden="false" customHeight="false" outlineLevel="0" collapsed="false">
      <c r="F952" s="5"/>
      <c r="G952" s="5"/>
      <c r="H952" s="5"/>
      <c r="I952" s="5"/>
      <c r="J952" s="5"/>
    </row>
    <row r="953" customFormat="false" ht="13.2" hidden="false" customHeight="false" outlineLevel="0" collapsed="false">
      <c r="F953" s="5"/>
      <c r="G953" s="5"/>
      <c r="H953" s="5"/>
      <c r="I953" s="5"/>
      <c r="J953" s="5"/>
    </row>
    <row r="954" customFormat="false" ht="13.2" hidden="false" customHeight="false" outlineLevel="0" collapsed="false">
      <c r="F954" s="5"/>
      <c r="G954" s="5"/>
      <c r="H954" s="5"/>
      <c r="I954" s="5"/>
      <c r="J954" s="5"/>
    </row>
    <row r="955" customFormat="false" ht="13.2" hidden="false" customHeight="false" outlineLevel="0" collapsed="false">
      <c r="F955" s="5"/>
      <c r="G955" s="5"/>
      <c r="H955" s="5"/>
      <c r="I955" s="5"/>
      <c r="J955" s="5"/>
    </row>
    <row r="956" customFormat="false" ht="13.2" hidden="false" customHeight="false" outlineLevel="0" collapsed="false">
      <c r="F956" s="5"/>
      <c r="G956" s="5"/>
      <c r="H956" s="5"/>
      <c r="I956" s="5"/>
      <c r="J956" s="5"/>
    </row>
    <row r="957" customFormat="false" ht="13.2" hidden="false" customHeight="false" outlineLevel="0" collapsed="false">
      <c r="F957" s="5"/>
      <c r="G957" s="5"/>
      <c r="H957" s="5"/>
      <c r="I957" s="5"/>
      <c r="J957" s="5"/>
    </row>
    <row r="958" customFormat="false" ht="13.2" hidden="false" customHeight="false" outlineLevel="0" collapsed="false">
      <c r="F958" s="5"/>
      <c r="G958" s="5"/>
      <c r="H958" s="5"/>
      <c r="I958" s="5"/>
      <c r="J958" s="5"/>
    </row>
    <row r="959" customFormat="false" ht="13.2" hidden="false" customHeight="false" outlineLevel="0" collapsed="false">
      <c r="F959" s="5"/>
      <c r="G959" s="5"/>
      <c r="H959" s="5"/>
      <c r="I959" s="5"/>
      <c r="J959" s="5"/>
    </row>
    <row r="960" customFormat="false" ht="13.2" hidden="false" customHeight="false" outlineLevel="0" collapsed="false">
      <c r="F960" s="5"/>
      <c r="G960" s="5"/>
      <c r="H960" s="5"/>
      <c r="I960" s="5"/>
      <c r="J960" s="5"/>
    </row>
    <row r="961" customFormat="false" ht="13.2" hidden="false" customHeight="false" outlineLevel="0" collapsed="false">
      <c r="F961" s="5"/>
      <c r="G961" s="5"/>
      <c r="H961" s="5"/>
      <c r="I961" s="5"/>
      <c r="J961" s="5"/>
    </row>
    <row r="962" customFormat="false" ht="13.2" hidden="false" customHeight="false" outlineLevel="0" collapsed="false">
      <c r="F962" s="5"/>
      <c r="G962" s="5"/>
      <c r="H962" s="5"/>
      <c r="I962" s="5"/>
      <c r="J962" s="5"/>
    </row>
    <row r="963" customFormat="false" ht="13.2" hidden="false" customHeight="false" outlineLevel="0" collapsed="false">
      <c r="F963" s="5"/>
      <c r="G963" s="5"/>
      <c r="H963" s="5"/>
      <c r="I963" s="5"/>
      <c r="J963" s="5"/>
    </row>
    <row r="964" customFormat="false" ht="13.2" hidden="false" customHeight="false" outlineLevel="0" collapsed="false">
      <c r="F964" s="5"/>
      <c r="G964" s="5"/>
      <c r="H964" s="5"/>
      <c r="I964" s="5"/>
      <c r="J964" s="5"/>
    </row>
    <row r="965" customFormat="false" ht="13.2" hidden="false" customHeight="false" outlineLevel="0" collapsed="false">
      <c r="F965" s="5"/>
      <c r="G965" s="5"/>
      <c r="H965" s="5"/>
      <c r="I965" s="5"/>
      <c r="J965" s="5"/>
    </row>
    <row r="966" customFormat="false" ht="13.2" hidden="false" customHeight="false" outlineLevel="0" collapsed="false">
      <c r="F966" s="5"/>
      <c r="G966" s="5"/>
      <c r="H966" s="5"/>
      <c r="I966" s="5"/>
      <c r="J966" s="5"/>
    </row>
    <row r="967" customFormat="false" ht="13.2" hidden="false" customHeight="false" outlineLevel="0" collapsed="false">
      <c r="F967" s="5"/>
      <c r="G967" s="5"/>
      <c r="H967" s="5"/>
      <c r="I967" s="5"/>
      <c r="J967" s="5"/>
    </row>
    <row r="968" customFormat="false" ht="13.2" hidden="false" customHeight="false" outlineLevel="0" collapsed="false">
      <c r="F968" s="5"/>
      <c r="G968" s="5"/>
      <c r="H968" s="5"/>
      <c r="I968" s="5"/>
      <c r="J968" s="5"/>
    </row>
    <row r="969" customFormat="false" ht="13.2" hidden="false" customHeight="false" outlineLevel="0" collapsed="false">
      <c r="F969" s="5"/>
      <c r="G969" s="5"/>
      <c r="H969" s="5"/>
      <c r="I969" s="5"/>
      <c r="J969" s="5"/>
    </row>
    <row r="970" customFormat="false" ht="13.2" hidden="false" customHeight="false" outlineLevel="0" collapsed="false">
      <c r="F970" s="5"/>
      <c r="G970" s="5"/>
      <c r="H970" s="5"/>
      <c r="I970" s="5"/>
      <c r="J970" s="5"/>
    </row>
    <row r="971" customFormat="false" ht="13.2" hidden="false" customHeight="false" outlineLevel="0" collapsed="false">
      <c r="F971" s="5"/>
      <c r="G971" s="5"/>
      <c r="H971" s="5"/>
      <c r="I971" s="5"/>
      <c r="J971" s="5"/>
    </row>
    <row r="972" customFormat="false" ht="13.2" hidden="false" customHeight="false" outlineLevel="0" collapsed="false">
      <c r="F972" s="5"/>
      <c r="G972" s="5"/>
      <c r="H972" s="5"/>
      <c r="I972" s="5"/>
      <c r="J972" s="5"/>
    </row>
    <row r="973" customFormat="false" ht="13.2" hidden="false" customHeight="false" outlineLevel="0" collapsed="false">
      <c r="F973" s="5"/>
      <c r="G973" s="5"/>
      <c r="H973" s="5"/>
      <c r="I973" s="5"/>
      <c r="J973" s="5"/>
    </row>
    <row r="974" customFormat="false" ht="13.2" hidden="false" customHeight="false" outlineLevel="0" collapsed="false">
      <c r="F974" s="5"/>
      <c r="G974" s="5"/>
      <c r="H974" s="5"/>
      <c r="I974" s="5"/>
      <c r="J974" s="5"/>
    </row>
    <row r="975" customFormat="false" ht="13.2" hidden="false" customHeight="false" outlineLevel="0" collapsed="false">
      <c r="F975" s="5"/>
      <c r="G975" s="5"/>
      <c r="H975" s="5"/>
      <c r="I975" s="5"/>
      <c r="J975" s="5"/>
    </row>
    <row r="976" customFormat="false" ht="13.2" hidden="false" customHeight="false" outlineLevel="0" collapsed="false">
      <c r="F976" s="5"/>
      <c r="G976" s="5"/>
      <c r="H976" s="5"/>
      <c r="I976" s="5"/>
      <c r="J976" s="5"/>
    </row>
    <row r="977" customFormat="false" ht="13.2" hidden="false" customHeight="false" outlineLevel="0" collapsed="false">
      <c r="F977" s="5"/>
      <c r="G977" s="5"/>
      <c r="H977" s="5"/>
      <c r="I977" s="5"/>
      <c r="J977" s="5"/>
    </row>
    <row r="978" customFormat="false" ht="13.2" hidden="false" customHeight="false" outlineLevel="0" collapsed="false">
      <c r="F978" s="5"/>
      <c r="G978" s="5"/>
      <c r="H978" s="5"/>
      <c r="I978" s="5"/>
      <c r="J978" s="5"/>
    </row>
    <row r="979" customFormat="false" ht="13.2" hidden="false" customHeight="false" outlineLevel="0" collapsed="false">
      <c r="F979" s="5"/>
      <c r="G979" s="5"/>
      <c r="H979" s="5"/>
      <c r="I979" s="5"/>
      <c r="J979" s="5"/>
    </row>
    <row r="980" customFormat="false" ht="13.2" hidden="false" customHeight="false" outlineLevel="0" collapsed="false">
      <c r="F980" s="5"/>
      <c r="G980" s="5"/>
      <c r="H980" s="5"/>
      <c r="I980" s="5"/>
      <c r="J980" s="5"/>
    </row>
    <row r="981" customFormat="false" ht="13.2" hidden="false" customHeight="false" outlineLevel="0" collapsed="false">
      <c r="F981" s="5"/>
      <c r="G981" s="5"/>
      <c r="H981" s="5"/>
      <c r="I981" s="5"/>
      <c r="J981" s="5"/>
    </row>
    <row r="982" customFormat="false" ht="13.2" hidden="false" customHeight="false" outlineLevel="0" collapsed="false">
      <c r="F982" s="5"/>
      <c r="G982" s="5"/>
      <c r="H982" s="5"/>
      <c r="I982" s="5"/>
      <c r="J982" s="5"/>
    </row>
    <row r="983" customFormat="false" ht="13.2" hidden="false" customHeight="false" outlineLevel="0" collapsed="false">
      <c r="F983" s="5"/>
      <c r="G983" s="5"/>
      <c r="H983" s="5"/>
      <c r="I983" s="5"/>
      <c r="J983" s="5"/>
    </row>
    <row r="984" customFormat="false" ht="13.2" hidden="false" customHeight="false" outlineLevel="0" collapsed="false">
      <c r="F984" s="5"/>
      <c r="G984" s="5"/>
      <c r="H984" s="5"/>
      <c r="I984" s="5"/>
      <c r="J984" s="5"/>
    </row>
    <row r="985" customFormat="false" ht="13.2" hidden="false" customHeight="false" outlineLevel="0" collapsed="false">
      <c r="F985" s="5"/>
      <c r="G985" s="5"/>
      <c r="H985" s="5"/>
      <c r="I985" s="5"/>
      <c r="J985" s="5"/>
    </row>
    <row r="986" customFormat="false" ht="13.2" hidden="false" customHeight="false" outlineLevel="0" collapsed="false">
      <c r="F986" s="5"/>
      <c r="G986" s="5"/>
      <c r="H986" s="5"/>
      <c r="I986" s="5"/>
      <c r="J986" s="5"/>
    </row>
    <row r="987" customFormat="false" ht="13.2" hidden="false" customHeight="false" outlineLevel="0" collapsed="false">
      <c r="F987" s="5"/>
      <c r="G987" s="5"/>
      <c r="H987" s="5"/>
      <c r="I987" s="5"/>
      <c r="J987" s="5"/>
    </row>
    <row r="988" customFormat="false" ht="13.2" hidden="false" customHeight="false" outlineLevel="0" collapsed="false">
      <c r="F988" s="5"/>
      <c r="G988" s="5"/>
      <c r="H988" s="5"/>
      <c r="I988" s="5"/>
      <c r="J988" s="5"/>
    </row>
    <row r="989" customFormat="false" ht="13.2" hidden="false" customHeight="false" outlineLevel="0" collapsed="false">
      <c r="F989" s="5"/>
      <c r="G989" s="5"/>
      <c r="H989" s="5"/>
      <c r="I989" s="5"/>
      <c r="J989" s="5"/>
    </row>
    <row r="990" customFormat="false" ht="13.2" hidden="false" customHeight="false" outlineLevel="0" collapsed="false">
      <c r="F990" s="5"/>
      <c r="G990" s="5"/>
      <c r="H990" s="5"/>
      <c r="I990" s="5"/>
      <c r="J990" s="5"/>
    </row>
    <row r="991" customFormat="false" ht="13.2" hidden="false" customHeight="false" outlineLevel="0" collapsed="false">
      <c r="F991" s="5"/>
      <c r="G991" s="5"/>
      <c r="H991" s="5"/>
      <c r="I991" s="5"/>
      <c r="J991" s="5"/>
    </row>
    <row r="992" customFormat="false" ht="13.2" hidden="false" customHeight="false" outlineLevel="0" collapsed="false">
      <c r="F992" s="5"/>
      <c r="G992" s="5"/>
      <c r="H992" s="5"/>
      <c r="I992" s="5"/>
      <c r="J992" s="5"/>
    </row>
    <row r="993" customFormat="false" ht="13.2" hidden="false" customHeight="false" outlineLevel="0" collapsed="false">
      <c r="F993" s="5"/>
      <c r="G993" s="5"/>
      <c r="H993" s="5"/>
      <c r="I993" s="5"/>
      <c r="J993" s="5"/>
    </row>
    <row r="994" customFormat="false" ht="13.2" hidden="false" customHeight="false" outlineLevel="0" collapsed="false">
      <c r="F994" s="5"/>
      <c r="G994" s="5"/>
      <c r="H994" s="5"/>
      <c r="I994" s="5"/>
      <c r="J994" s="5"/>
    </row>
    <row r="995" customFormat="false" ht="13.2" hidden="false" customHeight="false" outlineLevel="0" collapsed="false">
      <c r="F995" s="5"/>
      <c r="G995" s="5"/>
      <c r="H995" s="5"/>
      <c r="I995" s="5"/>
      <c r="J995" s="5"/>
    </row>
    <row r="996" customFormat="false" ht="13.2" hidden="false" customHeight="false" outlineLevel="0" collapsed="false">
      <c r="F996" s="5"/>
      <c r="G996" s="5"/>
      <c r="H996" s="5"/>
      <c r="I996" s="5"/>
      <c r="J996" s="5"/>
    </row>
    <row r="997" customFormat="false" ht="13.2" hidden="false" customHeight="false" outlineLevel="0" collapsed="false">
      <c r="F997" s="5"/>
      <c r="G997" s="5"/>
      <c r="H997" s="5"/>
      <c r="I997" s="5"/>
      <c r="J997" s="5"/>
    </row>
    <row r="998" customFormat="false" ht="13.2" hidden="false" customHeight="false" outlineLevel="0" collapsed="false">
      <c r="F998" s="5"/>
      <c r="G998" s="5"/>
      <c r="H998" s="5"/>
      <c r="I998" s="5"/>
      <c r="J998" s="5"/>
    </row>
    <row r="999" customFormat="false" ht="13.2" hidden="false" customHeight="false" outlineLevel="0" collapsed="false">
      <c r="F999" s="5"/>
      <c r="G999" s="5"/>
      <c r="H999" s="5"/>
      <c r="I999" s="5"/>
      <c r="J999" s="5"/>
    </row>
    <row r="1000" customFormat="false" ht="13.2" hidden="false" customHeight="false" outlineLevel="0" collapsed="false">
      <c r="F1000" s="5"/>
      <c r="G1000" s="5"/>
      <c r="H1000" s="5"/>
      <c r="I1000" s="5"/>
      <c r="J1000" s="5"/>
    </row>
    <row r="1001" customFormat="false" ht="13.2" hidden="false" customHeight="false" outlineLevel="0" collapsed="false">
      <c r="F1001" s="5"/>
      <c r="G1001" s="5"/>
      <c r="H1001" s="5"/>
      <c r="I1001" s="5"/>
      <c r="J1001" s="5"/>
    </row>
    <row r="1002" customFormat="false" ht="13.2" hidden="false" customHeight="false" outlineLevel="0" collapsed="false">
      <c r="F1002" s="5"/>
      <c r="G1002" s="5"/>
      <c r="H1002" s="5"/>
      <c r="I1002" s="5"/>
      <c r="J1002" s="5"/>
    </row>
    <row r="1003" customFormat="false" ht="13.2" hidden="false" customHeight="false" outlineLevel="0" collapsed="false">
      <c r="F1003" s="5"/>
      <c r="G1003" s="5"/>
      <c r="H1003" s="5"/>
      <c r="I1003" s="5"/>
      <c r="J1003" s="5"/>
    </row>
    <row r="1004" customFormat="false" ht="13.2" hidden="false" customHeight="false" outlineLevel="0" collapsed="false">
      <c r="F1004" s="5"/>
      <c r="G1004" s="5"/>
      <c r="H1004" s="5"/>
      <c r="I1004" s="5"/>
      <c r="J1004" s="5"/>
    </row>
    <row r="1005" customFormat="false" ht="13.2" hidden="false" customHeight="false" outlineLevel="0" collapsed="false">
      <c r="F1005" s="5"/>
      <c r="G1005" s="5"/>
      <c r="H1005" s="5"/>
      <c r="I1005" s="5"/>
      <c r="J1005" s="5"/>
    </row>
    <row r="1006" customFormat="false" ht="13.2" hidden="false" customHeight="false" outlineLevel="0" collapsed="false">
      <c r="F1006" s="5"/>
      <c r="G1006" s="5"/>
      <c r="H1006" s="5"/>
      <c r="I1006" s="5"/>
      <c r="J1006" s="5"/>
    </row>
    <row r="1007" customFormat="false" ht="13.2" hidden="false" customHeight="false" outlineLevel="0" collapsed="false">
      <c r="F1007" s="5"/>
      <c r="G1007" s="5"/>
      <c r="H1007" s="5"/>
      <c r="I1007" s="5"/>
      <c r="J1007" s="5"/>
    </row>
    <row r="1008" customFormat="false" ht="13.2" hidden="false" customHeight="false" outlineLevel="0" collapsed="false">
      <c r="F1008" s="5"/>
      <c r="G1008" s="5"/>
      <c r="H1008" s="5"/>
      <c r="I1008" s="5"/>
      <c r="J1008" s="5"/>
    </row>
  </sheetData>
  <mergeCells count="5">
    <mergeCell ref="E1:H1"/>
    <mergeCell ref="J1:K1"/>
    <mergeCell ref="M1:N1"/>
    <mergeCell ref="E5:H5"/>
    <mergeCell ref="M5:N5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407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2023-02-10T20:08:08Z</dcterms:created>
  <dc:creator>Jean-Félix Brouillette</dc:creator>
  <dc:description/>
  <dc:language>en-US</dc:language>
  <cp:lastModifiedBy>Chad Jones</cp:lastModifiedBy>
  <dcterms:modified xsi:type="dcterms:W3CDTF">2023-04-13T14:37:01Z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