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4184B3C2-4400-664D-946B-F240C899F8A1}" xr6:coauthVersionLast="47" xr6:coauthVersionMax="47" xr10:uidLastSave="{00000000-0000-0000-0000-000000000000}"/>
  <bookViews>
    <workbookView xWindow="5580" yWindow="920" windowWidth="32420" windowHeight="19200" xr2:uid="{899C10E7-22B6-C044-BB1C-B381E5607980}"/>
  </bookViews>
  <sheets>
    <sheet name="Sheet1" sheetId="1" r:id="rId1"/>
  </sheets>
  <definedNames>
    <definedName name="b">Sheet1!$H$6:$H$18</definedName>
    <definedName name="objective">Sheet1!$B$21</definedName>
    <definedName name="P">Sheet1!$B$6:$D$18</definedName>
    <definedName name="Px">Sheet1!$G$6:$G$18</definedName>
    <definedName name="rho">Sheet1!$B$2:$D$2</definedName>
    <definedName name="solver_adj" localSheetId="0" hidden="1">Sheet1!$F$6:$F$8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Sheet1!$G$6:$G$18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1</definedName>
    <definedName name="solver_opt" localSheetId="0" hidden="1">Sheet1!$B$21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hs1" localSheetId="0" hidden="1">b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  <definedName name="x">Sheet1!$F$6:$F$8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1" l="1" a="1"/>
  <c r="B21" i="1" s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G6" i="1" a="1"/>
  <c r="G6" i="1" s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B18" i="1"/>
  <c r="B17" i="1"/>
  <c r="B16" i="1"/>
  <c r="B15" i="1"/>
  <c r="B14" i="1"/>
  <c r="B13" i="1"/>
  <c r="B12" i="1"/>
  <c r="B11" i="1"/>
  <c r="B10" i="1"/>
  <c r="B9" i="1"/>
  <c r="B8" i="1"/>
  <c r="B7" i="1"/>
  <c r="B6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<sst xmlns="http://schemas.openxmlformats.org/spreadsheetml/2006/main" count="13" uniqueCount="11">
  <si>
    <t>prices</t>
  </si>
  <si>
    <t>stock</t>
  </si>
  <si>
    <t>put option</t>
  </si>
  <si>
    <t>bond</t>
  </si>
  <si>
    <t>Payoff matrix</t>
  </si>
  <si>
    <t>Scenarios (stock price)</t>
  </si>
  <si>
    <t>x</t>
  </si>
  <si>
    <t>put</t>
  </si>
  <si>
    <t>Px</t>
  </si>
  <si>
    <t>liability (b)</t>
  </si>
  <si>
    <t>objective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</si>
</sst>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Alignment="1">
      <alignment wrapText="1"/>
    </xf>
    <xf numFmtId="0" fontId="0" fillId="3" borderId="0" xfId="0" applyFill="1"/>
    <xf numFmtId="0" fontId="0" fillId="4" borderId="0" xfId="0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268EC-34AE-D24C-B4F9-84110763E0E1}">
  <dimension ref="A1:H21"/>
  <sheetViews>
    <sheetView tabSelected="1" zoomScale="150" zoomScaleNormal="150" workbookViewId="0">
      <selection activeCell="H6" sqref="H6"/>
    </sheetView>
  </sheetViews>
  <sheetFormatPr baseColWidth="10" defaultRowHeight="16" x14ac:dyDescent="0.2"/>
  <sheetData>
    <row r="1" spans="1:8" x14ac:dyDescent="0.2">
      <c r="B1" t="s">
        <v>1</v>
      </c>
      <c r="C1" t="s">
        <v>2</v>
      </c>
      <c r="D1" t="s">
        <v>3</v>
      </c>
    </row>
    <row r="2" spans="1:8" x14ac:dyDescent="0.2">
      <c r="A2" t="s">
        <v>0</v>
      </c>
      <c r="B2" s="1">
        <v>40</v>
      </c>
      <c r="C2" s="1">
        <v>1</v>
      </c>
      <c r="D2" s="1">
        <v>0.95</v>
      </c>
    </row>
    <row r="4" spans="1:8" x14ac:dyDescent="0.2">
      <c r="A4" s="2" t="s">
        <v>4</v>
      </c>
    </row>
    <row r="5" spans="1:8" ht="51" x14ac:dyDescent="0.2">
      <c r="A5" s="3" t="s">
        <v>5</v>
      </c>
      <c r="B5" t="s">
        <v>1</v>
      </c>
      <c r="C5" t="s">
        <v>7</v>
      </c>
      <c r="D5" t="s">
        <v>3</v>
      </c>
      <c r="F5" t="s">
        <v>6</v>
      </c>
      <c r="G5" t="s">
        <v>8</v>
      </c>
      <c r="H5" t="s">
        <v>9</v>
      </c>
    </row>
    <row r="6" spans="1:8" x14ac:dyDescent="0.2">
      <c r="A6">
        <v>30</v>
      </c>
      <c r="B6" s="1">
        <f>A6</f>
        <v>30</v>
      </c>
      <c r="C6" s="1">
        <f>MAX(50-A6,0)</f>
        <v>20</v>
      </c>
      <c r="D6" s="1">
        <v>1</v>
      </c>
      <c r="F6" s="4">
        <v>0.99999999999999956</v>
      </c>
      <c r="G6" s="5" cm="1">
        <f t="array" ref="G6:G18">MMULT(P,x)</f>
        <v>0</v>
      </c>
      <c r="H6" s="1">
        <f>MAX(A6-50,0)</f>
        <v>0</v>
      </c>
    </row>
    <row r="7" spans="1:8" x14ac:dyDescent="0.2">
      <c r="A7">
        <v>32.5</v>
      </c>
      <c r="B7" s="1">
        <f t="shared" ref="B7:B18" si="0">A7</f>
        <v>32.5</v>
      </c>
      <c r="C7" s="1">
        <f t="shared" ref="C7:C18" si="1">MAX(50-A7,0)</f>
        <v>17.5</v>
      </c>
      <c r="D7" s="1">
        <v>1</v>
      </c>
      <c r="F7" s="4">
        <v>0.99999999999999956</v>
      </c>
      <c r="G7" s="5">
        <v>0</v>
      </c>
      <c r="H7" s="1">
        <f t="shared" ref="H7:H18" si="2">MAX(A7-50,0)</f>
        <v>0</v>
      </c>
    </row>
    <row r="8" spans="1:8" x14ac:dyDescent="0.2">
      <c r="A8">
        <v>35</v>
      </c>
      <c r="B8" s="1">
        <f t="shared" si="0"/>
        <v>35</v>
      </c>
      <c r="C8" s="1">
        <f t="shared" si="1"/>
        <v>15</v>
      </c>
      <c r="D8" s="1">
        <v>1</v>
      </c>
      <c r="F8" s="4">
        <v>-49.999999999999979</v>
      </c>
      <c r="G8" s="5">
        <v>0</v>
      </c>
      <c r="H8" s="1">
        <f t="shared" si="2"/>
        <v>0</v>
      </c>
    </row>
    <row r="9" spans="1:8" x14ac:dyDescent="0.2">
      <c r="A9">
        <v>37.5</v>
      </c>
      <c r="B9" s="1">
        <f t="shared" si="0"/>
        <v>37.5</v>
      </c>
      <c r="C9" s="1">
        <f t="shared" si="1"/>
        <v>12.5</v>
      </c>
      <c r="D9" s="1">
        <v>1</v>
      </c>
      <c r="G9" s="5">
        <v>0</v>
      </c>
      <c r="H9" s="1">
        <f t="shared" si="2"/>
        <v>0</v>
      </c>
    </row>
    <row r="10" spans="1:8" x14ac:dyDescent="0.2">
      <c r="A10">
        <v>40</v>
      </c>
      <c r="B10" s="1">
        <f t="shared" si="0"/>
        <v>40</v>
      </c>
      <c r="C10" s="1">
        <f t="shared" si="1"/>
        <v>10</v>
      </c>
      <c r="D10" s="1">
        <v>1</v>
      </c>
      <c r="G10" s="5">
        <v>7.1054273576010019E-15</v>
      </c>
      <c r="H10" s="1">
        <f t="shared" si="2"/>
        <v>0</v>
      </c>
    </row>
    <row r="11" spans="1:8" x14ac:dyDescent="0.2">
      <c r="A11">
        <v>42.5</v>
      </c>
      <c r="B11" s="1">
        <f t="shared" si="0"/>
        <v>42.5</v>
      </c>
      <c r="C11" s="1">
        <f t="shared" si="1"/>
        <v>7.5</v>
      </c>
      <c r="D11" s="1">
        <v>1</v>
      </c>
      <c r="G11" s="5">
        <v>-7.1054273576010019E-15</v>
      </c>
      <c r="H11" s="1">
        <f t="shared" si="2"/>
        <v>0</v>
      </c>
    </row>
    <row r="12" spans="1:8" x14ac:dyDescent="0.2">
      <c r="A12">
        <v>45</v>
      </c>
      <c r="B12" s="1">
        <f t="shared" si="0"/>
        <v>45</v>
      </c>
      <c r="C12" s="1">
        <f t="shared" si="1"/>
        <v>5</v>
      </c>
      <c r="D12" s="1">
        <v>1</v>
      </c>
      <c r="G12" s="5">
        <v>0</v>
      </c>
      <c r="H12" s="1">
        <f t="shared" si="2"/>
        <v>0</v>
      </c>
    </row>
    <row r="13" spans="1:8" x14ac:dyDescent="0.2">
      <c r="A13">
        <v>47.5</v>
      </c>
      <c r="B13" s="1">
        <f t="shared" si="0"/>
        <v>47.5</v>
      </c>
      <c r="C13" s="1">
        <f t="shared" si="1"/>
        <v>2.5</v>
      </c>
      <c r="D13" s="1">
        <v>1</v>
      </c>
      <c r="G13" s="5">
        <v>0</v>
      </c>
      <c r="H13" s="1">
        <f t="shared" si="2"/>
        <v>0</v>
      </c>
    </row>
    <row r="14" spans="1:8" x14ac:dyDescent="0.2">
      <c r="A14">
        <v>50</v>
      </c>
      <c r="B14" s="1">
        <f t="shared" si="0"/>
        <v>50</v>
      </c>
      <c r="C14" s="1">
        <f t="shared" si="1"/>
        <v>0</v>
      </c>
      <c r="D14" s="1">
        <v>1</v>
      </c>
      <c r="G14" s="5">
        <v>0</v>
      </c>
      <c r="H14" s="1">
        <f t="shared" si="2"/>
        <v>0</v>
      </c>
    </row>
    <row r="15" spans="1:8" x14ac:dyDescent="0.2">
      <c r="A15">
        <v>52.5</v>
      </c>
      <c r="B15" s="1">
        <f t="shared" si="0"/>
        <v>52.5</v>
      </c>
      <c r="C15" s="1">
        <f t="shared" si="1"/>
        <v>0</v>
      </c>
      <c r="D15" s="1">
        <v>1</v>
      </c>
      <c r="G15" s="5">
        <v>2.5</v>
      </c>
      <c r="H15" s="1">
        <f t="shared" si="2"/>
        <v>2.5</v>
      </c>
    </row>
    <row r="16" spans="1:8" x14ac:dyDescent="0.2">
      <c r="A16">
        <v>55</v>
      </c>
      <c r="B16" s="1">
        <f t="shared" si="0"/>
        <v>55</v>
      </c>
      <c r="C16" s="1">
        <f t="shared" si="1"/>
        <v>0</v>
      </c>
      <c r="D16" s="1">
        <v>1</v>
      </c>
      <c r="G16" s="5">
        <v>5</v>
      </c>
      <c r="H16" s="1">
        <f t="shared" si="2"/>
        <v>5</v>
      </c>
    </row>
    <row r="17" spans="1:8" x14ac:dyDescent="0.2">
      <c r="A17">
        <v>57.5</v>
      </c>
      <c r="B17" s="1">
        <f t="shared" si="0"/>
        <v>57.5</v>
      </c>
      <c r="C17" s="1">
        <f t="shared" si="1"/>
        <v>0</v>
      </c>
      <c r="D17" s="1">
        <v>1</v>
      </c>
      <c r="G17" s="5">
        <v>7.4999999999999929</v>
      </c>
      <c r="H17" s="1">
        <f t="shared" si="2"/>
        <v>7.5</v>
      </c>
    </row>
    <row r="18" spans="1:8" x14ac:dyDescent="0.2">
      <c r="A18">
        <v>60</v>
      </c>
      <c r="B18" s="1">
        <f t="shared" si="0"/>
        <v>60</v>
      </c>
      <c r="C18" s="1">
        <f t="shared" si="1"/>
        <v>0</v>
      </c>
      <c r="D18" s="1">
        <v>1</v>
      </c>
      <c r="G18" s="5">
        <v>9.9999999999999929</v>
      </c>
      <c r="H18" s="1">
        <f t="shared" si="2"/>
        <v>10</v>
      </c>
    </row>
    <row r="21" spans="1:8" x14ac:dyDescent="0.2">
      <c r="A21" t="s">
        <v>10</v>
      </c>
      <c r="B21" s="6" cm="1">
        <f t="array" ref="B21">MMULT(rho,x)</f>
        <v>-6.4999999999999929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Sheet1</vt:lpstr>
      <vt:lpstr>b</vt:lpstr>
      <vt:lpstr>objective</vt:lpstr>
      <vt:lpstr>P</vt:lpstr>
      <vt:lpstr>Px</vt:lpstr>
      <vt:lpstr>rho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2024-11-07T21:44:23Z</dcterms:created>
  <dcterms:modified xsi:type="dcterms:W3CDTF">2024-11-07T22:06:05Z</dcterms:modified>
</cp:coreProperties>
</file>