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ngyiwang/Downloads/"/>
    </mc:Choice>
  </mc:AlternateContent>
  <xr:revisionPtr revIDLastSave="0" documentId="8_{247BE172-07FD-5448-8A3A-D28BC026B632}" xr6:coauthVersionLast="47" xr6:coauthVersionMax="47" xr10:uidLastSave="{00000000-0000-0000-0000-000000000000}"/>
  <bookViews>
    <workbookView xWindow="1160" yWindow="800" windowWidth="27000" windowHeight="18880" activeTab="1" xr2:uid="{9D4B560D-CBFB-9C40-B3AC-F09C32021831}"/>
  </bookViews>
  <sheets>
    <sheet name="Sensitivity Report 1" sheetId="3" r:id="rId1"/>
    <sheet name="Sheet1 (2)" sheetId="2" r:id="rId2"/>
    <sheet name="Sheet1" sheetId="1" r:id="rId3"/>
  </sheets>
  <definedNames>
    <definedName name="colsums">'Sheet1 (2)'!$B$12:$E$12</definedName>
    <definedName name="objective">'Sheet1 (2)'!$B$14</definedName>
    <definedName name="rowsums">'Sheet1 (2)'!$F$8:$F$11</definedName>
    <definedName name="solver_adj" localSheetId="1" hidden="1">'Sheet1 (2)'!$B$8:$E$11</definedName>
    <definedName name="solver_cvg" localSheetId="1" hidden="1">0.0001</definedName>
    <definedName name="solver_drv" localSheetId="1" hidden="1">1</definedName>
    <definedName name="solver_eng" localSheetId="1" hidden="1">2</definedName>
    <definedName name="solver_est" localSheetId="1" hidden="1">1</definedName>
    <definedName name="solver_itr" localSheetId="1" hidden="1">2147483647</definedName>
    <definedName name="solver_lhs1" localSheetId="1" hidden="1">'Sheet1 (2)'!$B$12:$E$12</definedName>
    <definedName name="solver_lhs2" localSheetId="1" hidden="1">'Sheet1 (2)'!$F$8:$F$11</definedName>
    <definedName name="solver_lin" localSheetId="1" hidden="1">1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2</definedName>
    <definedName name="solver_nwt" localSheetId="1" hidden="1">1</definedName>
    <definedName name="solver_opt" localSheetId="1" hidden="1">'Sheet1 (2)'!$B$14</definedName>
    <definedName name="solver_pre" localSheetId="1" hidden="1">0.000001</definedName>
    <definedName name="solver_rbv" localSheetId="1" hidden="1">1</definedName>
    <definedName name="solver_rel1" localSheetId="1" hidden="1">1</definedName>
    <definedName name="solver_rel2" localSheetId="1" hidden="1">1</definedName>
    <definedName name="solver_rhs1" localSheetId="1" hidden="1">1</definedName>
    <definedName name="solver_rhs2" localSheetId="1" hidden="1">1</definedName>
    <definedName name="solver_rlx" localSheetId="1" hidden="1">2</definedName>
    <definedName name="solver_rsd" localSheetId="1" hidden="1">0</definedName>
    <definedName name="solver_scl" localSheetId="1" hidden="1">1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1</definedName>
    <definedName name="solver_val" localSheetId="1" hidden="1">0</definedName>
    <definedName name="solver_ver" localSheetId="1" hidden="1">2</definedName>
    <definedName name="valuations">'Sheet1 (2)'!$B$2:$E$5</definedName>
    <definedName name="x">'Sheet1 (2)'!$B$8:$E$11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2" l="1"/>
  <c r="C24" i="2"/>
  <c r="D24" i="2"/>
  <c r="E24" i="2"/>
  <c r="B25" i="2"/>
  <c r="C25" i="2"/>
  <c r="D25" i="2"/>
  <c r="E25" i="2"/>
  <c r="B26" i="2"/>
  <c r="C26" i="2"/>
  <c r="D26" i="2"/>
  <c r="E26" i="2"/>
  <c r="C23" i="2"/>
  <c r="D23" i="2"/>
  <c r="E23" i="2"/>
  <c r="B23" i="2"/>
  <c r="B31" i="2"/>
  <c r="C31" i="2"/>
  <c r="D31" i="2"/>
  <c r="E31" i="2"/>
  <c r="B32" i="2"/>
  <c r="C32" i="2"/>
  <c r="D32" i="2"/>
  <c r="E32" i="2"/>
  <c r="B33" i="2"/>
  <c r="C33" i="2"/>
  <c r="D33" i="2"/>
  <c r="E33" i="2"/>
  <c r="C30" i="2"/>
  <c r="D30" i="2"/>
  <c r="E30" i="2"/>
  <c r="B30" i="2"/>
  <c r="G25" i="2"/>
  <c r="G24" i="2"/>
  <c r="G26" i="2"/>
  <c r="G23" i="2"/>
  <c r="G18" i="2"/>
  <c r="C18" i="2"/>
  <c r="D18" i="2"/>
  <c r="E18" i="2"/>
  <c r="B18" i="2"/>
  <c r="G17" i="2"/>
  <c r="B14" i="2"/>
  <c r="C12" i="2"/>
  <c r="D12" i="2"/>
  <c r="E12" i="2"/>
  <c r="B12" i="2"/>
  <c r="F9" i="2"/>
  <c r="F10" i="2"/>
  <c r="F11" i="2"/>
  <c r="F8" i="2"/>
</calcChain>
</file>

<file path=xl/sharedStrings.xml><?xml version="1.0" encoding="utf-8"?>
<sst xmlns="http://schemas.openxmlformats.org/spreadsheetml/2006/main" count="109" uniqueCount="91">
  <si>
    <t>Valuation</t>
  </si>
  <si>
    <t>Room A</t>
  </si>
  <si>
    <t>Room B</t>
  </si>
  <si>
    <t>Room C</t>
  </si>
  <si>
    <t>Room D</t>
  </si>
  <si>
    <t>Emma</t>
  </si>
  <si>
    <t>Fernando</t>
  </si>
  <si>
    <t>Giselle</t>
  </si>
  <si>
    <t>Harish</t>
  </si>
  <si>
    <t>X</t>
  </si>
  <si>
    <t>rowsums</t>
  </si>
  <si>
    <t>colsums</t>
  </si>
  <si>
    <t>objective</t>
  </si>
  <si>
    <t>SOLUTION</t>
  </si>
  <si>
    <t>prices from dual</t>
  </si>
  <si>
    <t>Adding a constant</t>
  </si>
  <si>
    <t>SCRATCH WORK FOR VERIFICATION</t>
  </si>
  <si>
    <t>price</t>
  </si>
  <si>
    <t>utility</t>
  </si>
  <si>
    <t>excess</t>
  </si>
  <si>
    <r>
      <t>Excess</t>
    </r>
    <r>
      <rPr>
        <sz val="12"/>
        <color theme="1"/>
        <rFont val="Calibri"/>
        <family val="2"/>
        <scheme val="minor"/>
      </rPr>
      <t xml:space="preserve"> measures the </t>
    </r>
    <r>
      <rPr>
        <b/>
        <sz val="12"/>
        <color theme="1"/>
        <rFont val="Calibri"/>
        <family val="2"/>
        <scheme val="minor"/>
      </rPr>
      <t>loss in utility</t>
    </r>
    <r>
      <rPr>
        <sz val="12"/>
        <color theme="1"/>
        <rFont val="Calibri"/>
        <family val="2"/>
        <scheme val="minor"/>
      </rPr>
      <t xml:space="preserve"> if a roommate switches from their assigned room to another room.</t>
    </r>
  </si>
  <si>
    <r>
      <t>Envy-freeness</t>
    </r>
    <r>
      <rPr>
        <sz val="12"/>
        <color theme="1"/>
        <rFont val="Calibri"/>
        <family val="2"/>
        <scheme val="minor"/>
      </rPr>
      <t xml:space="preserve"> in this rent division problem means that no roommate prefers another roommate's assigned room at its price over their own room at their price.</t>
    </r>
  </si>
  <si>
    <r>
      <t xml:space="preserve">A </t>
    </r>
    <r>
      <rPr>
        <b/>
        <sz val="12"/>
        <color theme="1"/>
        <rFont val="Calibri"/>
        <family val="2"/>
        <scheme val="minor"/>
      </rPr>
      <t>non-negative excess</t>
    </r>
    <r>
      <rPr>
        <sz val="12"/>
        <color theme="1"/>
        <rFont val="Calibri"/>
        <family val="2"/>
        <scheme val="minor"/>
      </rPr>
      <t xml:space="preserve"> implies that a roommate does not prefer the other room over their assigned one.</t>
    </r>
  </si>
  <si>
    <t>Microsoft Excel 16.77 Sensitivity Report</t>
  </si>
  <si>
    <t>Worksheet: [rent_division_utility_solution.xlsx]Sheet1 (2)</t>
  </si>
  <si>
    <t>Report Created: 10/18/24 13:36:29</t>
  </si>
  <si>
    <t>Variable Cells</t>
  </si>
  <si>
    <t>Cell</t>
  </si>
  <si>
    <t>Name</t>
  </si>
  <si>
    <t>Final</t>
  </si>
  <si>
    <t>Value</t>
  </si>
  <si>
    <t>Reduced</t>
  </si>
  <si>
    <t>Cost</t>
  </si>
  <si>
    <t>Objective</t>
  </si>
  <si>
    <t>Coefficient</t>
  </si>
  <si>
    <t>Allowable</t>
  </si>
  <si>
    <t>Increase</t>
  </si>
  <si>
    <t>Decrease</t>
  </si>
  <si>
    <t>Constraints</t>
  </si>
  <si>
    <t>Shadow</t>
  </si>
  <si>
    <t>Price</t>
  </si>
  <si>
    <t>Constraint</t>
  </si>
  <si>
    <t>R.H. Side</t>
  </si>
  <si>
    <t>$B$8</t>
  </si>
  <si>
    <t>Emma Room A</t>
  </si>
  <si>
    <t>$C$8</t>
  </si>
  <si>
    <t>Emma Room B</t>
  </si>
  <si>
    <t>$D$8</t>
  </si>
  <si>
    <t>Emma Room C</t>
  </si>
  <si>
    <t>$E$8</t>
  </si>
  <si>
    <t>Emma Room D</t>
  </si>
  <si>
    <t>$B$9</t>
  </si>
  <si>
    <t>Fernando Room A</t>
  </si>
  <si>
    <t>$C$9</t>
  </si>
  <si>
    <t>Fernando Room B</t>
  </si>
  <si>
    <t>$D$9</t>
  </si>
  <si>
    <t>Fernando Room C</t>
  </si>
  <si>
    <t>$E$9</t>
  </si>
  <si>
    <t>Fernando Room D</t>
  </si>
  <si>
    <t>$B$10</t>
  </si>
  <si>
    <t>Giselle Room A</t>
  </si>
  <si>
    <t>$C$10</t>
  </si>
  <si>
    <t>Giselle Room B</t>
  </si>
  <si>
    <t>$D$10</t>
  </si>
  <si>
    <t>Giselle Room C</t>
  </si>
  <si>
    <t>$E$10</t>
  </si>
  <si>
    <t>Giselle Room D</t>
  </si>
  <si>
    <t>$B$11</t>
  </si>
  <si>
    <t>Harish Room A</t>
  </si>
  <si>
    <t>$C$11</t>
  </si>
  <si>
    <t>Harish Room B</t>
  </si>
  <si>
    <t>$D$11</t>
  </si>
  <si>
    <t>Harish Room C</t>
  </si>
  <si>
    <t>$E$11</t>
  </si>
  <si>
    <t>Harish Room D</t>
  </si>
  <si>
    <t>$B$12</t>
  </si>
  <si>
    <t>colsums Room A</t>
  </si>
  <si>
    <t>$C$12</t>
  </si>
  <si>
    <t>colsums Room B</t>
  </si>
  <si>
    <t>$D$12</t>
  </si>
  <si>
    <t>colsums Room C</t>
  </si>
  <si>
    <t>$E$12</t>
  </si>
  <si>
    <t>colsums Room D</t>
  </si>
  <si>
    <t>$F$8</t>
  </si>
  <si>
    <t>Emma rowsums</t>
  </si>
  <si>
    <t>$F$9</t>
  </si>
  <si>
    <t>Fernando rowsums</t>
  </si>
  <si>
    <t>$F$10</t>
  </si>
  <si>
    <t>Giselle rowsums</t>
  </si>
  <si>
    <t>$F$11</t>
  </si>
  <si>
    <t>Harish rowsums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</si>
</sst>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indexed="1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5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23"/>
      </top>
      <bottom/>
      <diagonal/>
    </border>
    <border>
      <left/>
      <right/>
      <top/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23"/>
      </top>
      <bottom style="medium">
        <color indexed="23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1" applyFont="1"/>
    <xf numFmtId="0" fontId="2" fillId="0" borderId="0" xfId="1"/>
    <xf numFmtId="0" fontId="2" fillId="2" borderId="0" xfId="1" applyFill="1"/>
    <xf numFmtId="0" fontId="2" fillId="3" borderId="0" xfId="1" applyFill="1"/>
    <xf numFmtId="0" fontId="2" fillId="4" borderId="0" xfId="1" applyFill="1"/>
    <xf numFmtId="0" fontId="3" fillId="5" borderId="0" xfId="1" applyFont="1" applyFill="1"/>
    <xf numFmtId="0" fontId="2" fillId="6" borderId="0" xfId="1" applyFill="1"/>
    <xf numFmtId="0" fontId="1" fillId="0" borderId="0" xfId="0" applyFont="1"/>
    <xf numFmtId="0" fontId="0" fillId="0" borderId="3" xfId="0" applyFill="1" applyBorder="1" applyAlignment="1"/>
    <xf numFmtId="0" fontId="0" fillId="0" borderId="4" xfId="0" applyFill="1" applyBorder="1" applyAlignment="1"/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4" borderId="3" xfId="0" applyFill="1" applyBorder="1" applyAlignment="1"/>
    <xf numFmtId="0" fontId="2" fillId="7" borderId="0" xfId="1" applyFill="1"/>
  </cellXfs>
  <cellStyles count="2">
    <cellStyle name="Normal" xfId="0" builtinId="0"/>
    <cellStyle name="Normal 2" xfId="1" xr:uid="{769BE351-F98D-4441-9FD4-7F3E341C52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606567</xdr:colOff>
      <xdr:row>0</xdr:row>
      <xdr:rowOff>47388</xdr:rowOff>
    </xdr:from>
    <xdr:to>
      <xdr:col>17</xdr:col>
      <xdr:colOff>32604</xdr:colOff>
      <xdr:row>6</xdr:row>
      <xdr:rowOff>179132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B03FF7-6EF6-4BEA-C86F-81D4F6256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62015" y="47388"/>
          <a:ext cx="7500962" cy="1269057"/>
        </a:xfrm>
        <a:prstGeom prst="rect">
          <a:avLst/>
        </a:prstGeom>
      </xdr:spPr>
    </xdr:pic>
    <xdr:clientData/>
  </xdr:twoCellAnchor>
  <xdr:twoCellAnchor editAs="oneCell">
    <xdr:from>
      <xdr:col>7</xdr:col>
      <xdr:colOff>374176</xdr:colOff>
      <xdr:row>14</xdr:row>
      <xdr:rowOff>120935</xdr:rowOff>
    </xdr:from>
    <xdr:to>
      <xdr:col>10</xdr:col>
      <xdr:colOff>639626</xdr:colOff>
      <xdr:row>18</xdr:row>
      <xdr:rowOff>35488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7DAFB15-BDF3-507D-41A8-E19402E66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75445" y="2774666"/>
          <a:ext cx="2284181" cy="672762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75856</xdr:rowOff>
    </xdr:from>
    <xdr:to>
      <xdr:col>13</xdr:col>
      <xdr:colOff>660400</xdr:colOff>
      <xdr:row>33</xdr:row>
      <xdr:rowOff>114300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DAFB70D-4ECD-4225-A129-6625F10D9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73800" y="4673256"/>
          <a:ext cx="4025900" cy="1752944"/>
        </a:xfrm>
        <a:prstGeom prst="rect">
          <a:avLst/>
        </a:prstGeom>
      </xdr:spPr>
    </xdr:pic>
    <xdr:clientData/>
  </xdr:twoCellAnchor>
  <xdr:twoCellAnchor editAs="oneCell">
    <xdr:from>
      <xdr:col>8</xdr:col>
      <xdr:colOff>38100</xdr:colOff>
      <xdr:row>35</xdr:row>
      <xdr:rowOff>127000</xdr:rowOff>
    </xdr:from>
    <xdr:to>
      <xdr:col>9</xdr:col>
      <xdr:colOff>317500</xdr:colOff>
      <xdr:row>38</xdr:row>
      <xdr:rowOff>62149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6938CD1-8105-FD6B-DBCC-D323525F9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985000" y="6642100"/>
          <a:ext cx="952500" cy="506649"/>
        </a:xfrm>
        <a:prstGeom prst="rect">
          <a:avLst/>
        </a:prstGeom>
      </xdr:spPr>
    </xdr:pic>
    <xdr:clientData/>
  </xdr:twoCellAnchor>
  <xdr:twoCellAnchor editAs="oneCell">
    <xdr:from>
      <xdr:col>5</xdr:col>
      <xdr:colOff>238760</xdr:colOff>
      <xdr:row>27</xdr:row>
      <xdr:rowOff>33020</xdr:rowOff>
    </xdr:from>
    <xdr:to>
      <xdr:col>7</xdr:col>
      <xdr:colOff>325120</xdr:colOff>
      <xdr:row>29</xdr:row>
      <xdr:rowOff>168804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EE17DFBC-6F4B-FD39-4852-76EC29BAA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485640" y="5265420"/>
          <a:ext cx="1427480" cy="521864"/>
        </a:xfrm>
        <a:prstGeom prst="rect">
          <a:avLst/>
        </a:prstGeom>
      </xdr:spPr>
    </xdr:pic>
    <xdr:clientData/>
  </xdr:twoCellAnchor>
  <xdr:twoCellAnchor editAs="oneCell">
    <xdr:from>
      <xdr:col>9</xdr:col>
      <xdr:colOff>647700</xdr:colOff>
      <xdr:row>39</xdr:row>
      <xdr:rowOff>12700</xdr:rowOff>
    </xdr:from>
    <xdr:to>
      <xdr:col>12</xdr:col>
      <xdr:colOff>38100</xdr:colOff>
      <xdr:row>41</xdr:row>
      <xdr:rowOff>57888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7589C0F-6D4A-D485-25A5-1037EF264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267700" y="7289800"/>
          <a:ext cx="1409700" cy="42618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6D1DE-54E5-9C4F-85A0-F7B7BEA401FD}">
  <dimension ref="A1:H36"/>
  <sheetViews>
    <sheetView showGridLines="0" topLeftCell="A4" workbookViewId="0">
      <selection activeCell="E29" sqref="E29"/>
    </sheetView>
  </sheetViews>
  <sheetFormatPr baseColWidth="10" defaultRowHeight="16" x14ac:dyDescent="0.2"/>
  <cols>
    <col min="1" max="1" width="2.33203125" customWidth="1"/>
    <col min="2" max="2" width="6.33203125" bestFit="1" customWidth="1"/>
    <col min="3" max="3" width="17" bestFit="1" customWidth="1"/>
    <col min="4" max="4" width="5.83203125" bestFit="1" customWidth="1"/>
    <col min="5" max="5" width="8.1640625" bestFit="1" customWidth="1"/>
    <col min="6" max="6" width="10" bestFit="1" customWidth="1"/>
    <col min="7" max="8" width="9.33203125" bestFit="1" customWidth="1"/>
  </cols>
  <sheetData>
    <row r="1" spans="1:8" x14ac:dyDescent="0.2">
      <c r="A1" s="8" t="s">
        <v>23</v>
      </c>
    </row>
    <row r="2" spans="1:8" x14ac:dyDescent="0.2">
      <c r="A2" s="8" t="s">
        <v>24</v>
      </c>
    </row>
    <row r="3" spans="1:8" x14ac:dyDescent="0.2">
      <c r="A3" s="8" t="s">
        <v>25</v>
      </c>
    </row>
    <row r="6" spans="1:8" ht="17" thickBot="1" x14ac:dyDescent="0.25">
      <c r="A6" t="s">
        <v>26</v>
      </c>
    </row>
    <row r="7" spans="1:8" x14ac:dyDescent="0.2">
      <c r="B7" s="11"/>
      <c r="C7" s="11"/>
      <c r="D7" s="11" t="s">
        <v>29</v>
      </c>
      <c r="E7" s="11" t="s">
        <v>31</v>
      </c>
      <c r="F7" s="11" t="s">
        <v>33</v>
      </c>
      <c r="G7" s="11" t="s">
        <v>35</v>
      </c>
      <c r="H7" s="11" t="s">
        <v>35</v>
      </c>
    </row>
    <row r="8" spans="1:8" ht="17" thickBot="1" x14ac:dyDescent="0.25">
      <c r="B8" s="12" t="s">
        <v>27</v>
      </c>
      <c r="C8" s="12" t="s">
        <v>28</v>
      </c>
      <c r="D8" s="12" t="s">
        <v>30</v>
      </c>
      <c r="E8" s="12" t="s">
        <v>32</v>
      </c>
      <c r="F8" s="12" t="s">
        <v>34</v>
      </c>
      <c r="G8" s="12" t="s">
        <v>36</v>
      </c>
      <c r="H8" s="12" t="s">
        <v>37</v>
      </c>
    </row>
    <row r="9" spans="1:8" x14ac:dyDescent="0.2">
      <c r="B9" s="9" t="s">
        <v>43</v>
      </c>
      <c r="C9" s="9" t="s">
        <v>44</v>
      </c>
      <c r="D9" s="9">
        <v>0</v>
      </c>
      <c r="E9" s="9">
        <v>0</v>
      </c>
      <c r="F9" s="9">
        <v>2000</v>
      </c>
      <c r="G9" s="9">
        <v>0</v>
      </c>
      <c r="H9" s="9">
        <v>500</v>
      </c>
    </row>
    <row r="10" spans="1:8" x14ac:dyDescent="0.2">
      <c r="B10" s="9" t="s">
        <v>45</v>
      </c>
      <c r="C10" s="9" t="s">
        <v>46</v>
      </c>
      <c r="D10" s="9">
        <v>0</v>
      </c>
      <c r="E10" s="9">
        <v>-1500</v>
      </c>
      <c r="F10" s="9">
        <v>500</v>
      </c>
      <c r="G10" s="9">
        <v>1500</v>
      </c>
      <c r="H10" s="9">
        <v>1E+30</v>
      </c>
    </row>
    <row r="11" spans="1:8" x14ac:dyDescent="0.2">
      <c r="B11" s="9" t="s">
        <v>47</v>
      </c>
      <c r="C11" s="9" t="s">
        <v>48</v>
      </c>
      <c r="D11" s="9">
        <v>1</v>
      </c>
      <c r="E11" s="9">
        <v>0</v>
      </c>
      <c r="F11" s="9">
        <v>1000</v>
      </c>
      <c r="G11" s="9">
        <v>1E+30</v>
      </c>
      <c r="H11" s="9">
        <v>0</v>
      </c>
    </row>
    <row r="12" spans="1:8" x14ac:dyDescent="0.2">
      <c r="B12" s="9" t="s">
        <v>49</v>
      </c>
      <c r="C12" s="9" t="s">
        <v>50</v>
      </c>
      <c r="D12" s="9">
        <v>0</v>
      </c>
      <c r="E12" s="9">
        <v>-500</v>
      </c>
      <c r="F12" s="9">
        <v>500</v>
      </c>
      <c r="G12" s="9">
        <v>500</v>
      </c>
      <c r="H12" s="9">
        <v>1E+30</v>
      </c>
    </row>
    <row r="13" spans="1:8" x14ac:dyDescent="0.2">
      <c r="B13" s="9" t="s">
        <v>51</v>
      </c>
      <c r="C13" s="9" t="s">
        <v>52</v>
      </c>
      <c r="D13" s="9">
        <v>1</v>
      </c>
      <c r="E13" s="9">
        <v>0</v>
      </c>
      <c r="F13" s="9">
        <v>2000</v>
      </c>
      <c r="G13" s="9">
        <v>500</v>
      </c>
      <c r="H13" s="9">
        <v>0</v>
      </c>
    </row>
    <row r="14" spans="1:8" x14ac:dyDescent="0.2">
      <c r="B14" s="9" t="s">
        <v>53</v>
      </c>
      <c r="C14" s="9" t="s">
        <v>54</v>
      </c>
      <c r="D14" s="9">
        <v>0</v>
      </c>
      <c r="E14" s="9">
        <v>-1500</v>
      </c>
      <c r="F14" s="9">
        <v>500</v>
      </c>
      <c r="G14" s="9">
        <v>1500</v>
      </c>
      <c r="H14" s="9">
        <v>1E+30</v>
      </c>
    </row>
    <row r="15" spans="1:8" x14ac:dyDescent="0.2">
      <c r="B15" s="9" t="s">
        <v>55</v>
      </c>
      <c r="C15" s="9" t="s">
        <v>56</v>
      </c>
      <c r="D15" s="9">
        <v>0</v>
      </c>
      <c r="E15" s="9">
        <v>-500</v>
      </c>
      <c r="F15" s="9">
        <v>500</v>
      </c>
      <c r="G15" s="9">
        <v>500</v>
      </c>
      <c r="H15" s="9">
        <v>1E+30</v>
      </c>
    </row>
    <row r="16" spans="1:8" x14ac:dyDescent="0.2">
      <c r="B16" s="9" t="s">
        <v>57</v>
      </c>
      <c r="C16" s="9" t="s">
        <v>58</v>
      </c>
      <c r="D16" s="9">
        <v>0</v>
      </c>
      <c r="E16" s="9">
        <v>0</v>
      </c>
      <c r="F16" s="9">
        <v>1000</v>
      </c>
      <c r="G16" s="9">
        <v>0</v>
      </c>
      <c r="H16" s="9">
        <v>500</v>
      </c>
    </row>
    <row r="17" spans="1:8" x14ac:dyDescent="0.2">
      <c r="B17" s="9" t="s">
        <v>59</v>
      </c>
      <c r="C17" s="9" t="s">
        <v>60</v>
      </c>
      <c r="D17" s="9">
        <v>0</v>
      </c>
      <c r="E17" s="9">
        <v>-1500</v>
      </c>
      <c r="F17" s="9">
        <v>500</v>
      </c>
      <c r="G17" s="9">
        <v>1500</v>
      </c>
      <c r="H17" s="9">
        <v>1E+30</v>
      </c>
    </row>
    <row r="18" spans="1:8" x14ac:dyDescent="0.2">
      <c r="B18" s="9" t="s">
        <v>61</v>
      </c>
      <c r="C18" s="9" t="s">
        <v>62</v>
      </c>
      <c r="D18" s="9">
        <v>1</v>
      </c>
      <c r="E18" s="9">
        <v>0</v>
      </c>
      <c r="F18" s="9">
        <v>2000</v>
      </c>
      <c r="G18" s="9">
        <v>1E+30</v>
      </c>
      <c r="H18" s="9">
        <v>0</v>
      </c>
    </row>
    <row r="19" spans="1:8" x14ac:dyDescent="0.2">
      <c r="B19" s="9" t="s">
        <v>63</v>
      </c>
      <c r="C19" s="9" t="s">
        <v>64</v>
      </c>
      <c r="D19" s="9">
        <v>0</v>
      </c>
      <c r="E19" s="9">
        <v>0</v>
      </c>
      <c r="F19" s="9">
        <v>1000</v>
      </c>
      <c r="G19" s="9">
        <v>0</v>
      </c>
      <c r="H19" s="9">
        <v>1E+30</v>
      </c>
    </row>
    <row r="20" spans="1:8" x14ac:dyDescent="0.2">
      <c r="B20" s="9" t="s">
        <v>65</v>
      </c>
      <c r="C20" s="9" t="s">
        <v>66</v>
      </c>
      <c r="D20" s="9">
        <v>0</v>
      </c>
      <c r="E20" s="9">
        <v>-500</v>
      </c>
      <c r="F20" s="9">
        <v>500</v>
      </c>
      <c r="G20" s="9">
        <v>500</v>
      </c>
      <c r="H20" s="9">
        <v>1E+30</v>
      </c>
    </row>
    <row r="21" spans="1:8" x14ac:dyDescent="0.2">
      <c r="B21" s="9" t="s">
        <v>67</v>
      </c>
      <c r="C21" s="9" t="s">
        <v>68</v>
      </c>
      <c r="D21" s="9">
        <v>0</v>
      </c>
      <c r="E21" s="9">
        <v>-1500</v>
      </c>
      <c r="F21" s="9">
        <v>500</v>
      </c>
      <c r="G21" s="9">
        <v>1500</v>
      </c>
      <c r="H21" s="9">
        <v>1E+30</v>
      </c>
    </row>
    <row r="22" spans="1:8" x14ac:dyDescent="0.2">
      <c r="B22" s="9" t="s">
        <v>69</v>
      </c>
      <c r="C22" s="9" t="s">
        <v>70</v>
      </c>
      <c r="D22" s="9">
        <v>0</v>
      </c>
      <c r="E22" s="9">
        <v>0</v>
      </c>
      <c r="F22" s="9">
        <v>2000</v>
      </c>
      <c r="G22" s="9">
        <v>0</v>
      </c>
      <c r="H22" s="9">
        <v>1000</v>
      </c>
    </row>
    <row r="23" spans="1:8" x14ac:dyDescent="0.2">
      <c r="B23" s="9" t="s">
        <v>71</v>
      </c>
      <c r="C23" s="9" t="s">
        <v>72</v>
      </c>
      <c r="D23" s="9">
        <v>0</v>
      </c>
      <c r="E23" s="9">
        <v>-500</v>
      </c>
      <c r="F23" s="9">
        <v>500</v>
      </c>
      <c r="G23" s="9">
        <v>500</v>
      </c>
      <c r="H23" s="9">
        <v>1E+30</v>
      </c>
    </row>
    <row r="24" spans="1:8" ht="17" thickBot="1" x14ac:dyDescent="0.25">
      <c r="B24" s="10" t="s">
        <v>73</v>
      </c>
      <c r="C24" s="10" t="s">
        <v>74</v>
      </c>
      <c r="D24" s="10">
        <v>1</v>
      </c>
      <c r="E24" s="10">
        <v>0</v>
      </c>
      <c r="F24" s="10">
        <v>1000</v>
      </c>
      <c r="G24" s="10">
        <v>1000</v>
      </c>
      <c r="H24" s="10">
        <v>0</v>
      </c>
    </row>
    <row r="26" spans="1:8" ht="17" thickBot="1" x14ac:dyDescent="0.25">
      <c r="A26" t="s">
        <v>38</v>
      </c>
    </row>
    <row r="27" spans="1:8" x14ac:dyDescent="0.2">
      <c r="B27" s="11"/>
      <c r="C27" s="11"/>
      <c r="D27" s="11" t="s">
        <v>29</v>
      </c>
      <c r="E27" s="11" t="s">
        <v>39</v>
      </c>
      <c r="F27" s="11" t="s">
        <v>41</v>
      </c>
      <c r="G27" s="11" t="s">
        <v>35</v>
      </c>
      <c r="H27" s="11" t="s">
        <v>35</v>
      </c>
    </row>
    <row r="28" spans="1:8" ht="17" thickBot="1" x14ac:dyDescent="0.25">
      <c r="B28" s="12" t="s">
        <v>27</v>
      </c>
      <c r="C28" s="12" t="s">
        <v>28</v>
      </c>
      <c r="D28" s="12" t="s">
        <v>30</v>
      </c>
      <c r="E28" s="12" t="s">
        <v>40</v>
      </c>
      <c r="F28" s="12" t="s">
        <v>42</v>
      </c>
      <c r="G28" s="12" t="s">
        <v>36</v>
      </c>
      <c r="H28" s="12" t="s">
        <v>37</v>
      </c>
    </row>
    <row r="29" spans="1:8" x14ac:dyDescent="0.2">
      <c r="B29" s="9" t="s">
        <v>75</v>
      </c>
      <c r="C29" s="9" t="s">
        <v>76</v>
      </c>
      <c r="D29" s="9">
        <v>1</v>
      </c>
      <c r="E29" s="13">
        <v>1000</v>
      </c>
      <c r="F29" s="9">
        <v>1</v>
      </c>
      <c r="G29" s="9">
        <v>0</v>
      </c>
      <c r="H29" s="9">
        <v>0</v>
      </c>
    </row>
    <row r="30" spans="1:8" x14ac:dyDescent="0.2">
      <c r="B30" s="9" t="s">
        <v>77</v>
      </c>
      <c r="C30" s="9" t="s">
        <v>78</v>
      </c>
      <c r="D30" s="9">
        <v>1</v>
      </c>
      <c r="E30" s="13">
        <v>1000</v>
      </c>
      <c r="F30" s="9">
        <v>1</v>
      </c>
      <c r="G30" s="9">
        <v>1</v>
      </c>
      <c r="H30" s="9">
        <v>0</v>
      </c>
    </row>
    <row r="31" spans="1:8" x14ac:dyDescent="0.2">
      <c r="B31" s="9" t="s">
        <v>79</v>
      </c>
      <c r="C31" s="9" t="s">
        <v>80</v>
      </c>
      <c r="D31" s="9">
        <v>1</v>
      </c>
      <c r="E31" s="13">
        <v>0</v>
      </c>
      <c r="F31" s="9">
        <v>1</v>
      </c>
      <c r="G31" s="9">
        <v>0</v>
      </c>
      <c r="H31" s="9">
        <v>0</v>
      </c>
    </row>
    <row r="32" spans="1:8" x14ac:dyDescent="0.2">
      <c r="B32" s="9" t="s">
        <v>81</v>
      </c>
      <c r="C32" s="9" t="s">
        <v>82</v>
      </c>
      <c r="D32" s="9">
        <v>1</v>
      </c>
      <c r="E32" s="13">
        <v>0</v>
      </c>
      <c r="F32" s="9">
        <v>1</v>
      </c>
      <c r="G32" s="9">
        <v>1E+30</v>
      </c>
      <c r="H32" s="9">
        <v>0</v>
      </c>
    </row>
    <row r="33" spans="2:8" x14ac:dyDescent="0.2">
      <c r="B33" s="9" t="s">
        <v>83</v>
      </c>
      <c r="C33" s="9" t="s">
        <v>84</v>
      </c>
      <c r="D33" s="9">
        <v>1</v>
      </c>
      <c r="E33" s="9">
        <v>1000</v>
      </c>
      <c r="F33" s="9">
        <v>1</v>
      </c>
      <c r="G33" s="9">
        <v>0</v>
      </c>
      <c r="H33" s="9">
        <v>0</v>
      </c>
    </row>
    <row r="34" spans="2:8" x14ac:dyDescent="0.2">
      <c r="B34" s="9" t="s">
        <v>85</v>
      </c>
      <c r="C34" s="9" t="s">
        <v>86</v>
      </c>
      <c r="D34" s="9">
        <v>1</v>
      </c>
      <c r="E34" s="9">
        <v>1000</v>
      </c>
      <c r="F34" s="9">
        <v>1</v>
      </c>
      <c r="G34" s="9">
        <v>0</v>
      </c>
      <c r="H34" s="9">
        <v>0</v>
      </c>
    </row>
    <row r="35" spans="2:8" x14ac:dyDescent="0.2">
      <c r="B35" s="9" t="s">
        <v>87</v>
      </c>
      <c r="C35" s="9" t="s">
        <v>88</v>
      </c>
      <c r="D35" s="9">
        <v>1</v>
      </c>
      <c r="E35" s="9">
        <v>1000</v>
      </c>
      <c r="F35" s="9">
        <v>1</v>
      </c>
      <c r="G35" s="9">
        <v>0</v>
      </c>
      <c r="H35" s="9">
        <v>1</v>
      </c>
    </row>
    <row r="36" spans="2:8" ht="17" thickBot="1" x14ac:dyDescent="0.25">
      <c r="B36" s="10" t="s">
        <v>89</v>
      </c>
      <c r="C36" s="10" t="s">
        <v>90</v>
      </c>
      <c r="D36" s="10">
        <v>1</v>
      </c>
      <c r="E36" s="10">
        <v>1000</v>
      </c>
      <c r="F36" s="10">
        <v>1</v>
      </c>
      <c r="G36" s="10">
        <v>0</v>
      </c>
      <c r="H36" s="1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579B4-5AA8-B749-A81C-C654298E9FC2}">
  <dimension ref="A1:I35"/>
  <sheetViews>
    <sheetView tabSelected="1" zoomScale="125" workbookViewId="0">
      <selection activeCell="K13" sqref="K13"/>
    </sheetView>
  </sheetViews>
  <sheetFormatPr baseColWidth="10" defaultColWidth="8.83203125" defaultRowHeight="15" x14ac:dyDescent="0.2"/>
  <cols>
    <col min="1" max="1" width="15.83203125" style="2" customWidth="1"/>
    <col min="2" max="2" width="13.5" style="2" customWidth="1"/>
    <col min="3" max="16384" width="8.83203125" style="2"/>
  </cols>
  <sheetData>
    <row r="1" spans="1:6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6" x14ac:dyDescent="0.2">
      <c r="A2" s="2" t="s">
        <v>5</v>
      </c>
      <c r="B2" s="3">
        <v>2000</v>
      </c>
      <c r="C2" s="3">
        <v>500</v>
      </c>
      <c r="D2" s="3">
        <v>1000</v>
      </c>
      <c r="E2" s="3">
        <v>500</v>
      </c>
    </row>
    <row r="3" spans="1:6" x14ac:dyDescent="0.2">
      <c r="A3" s="2" t="s">
        <v>6</v>
      </c>
      <c r="B3" s="3">
        <v>2000</v>
      </c>
      <c r="C3" s="3">
        <v>500</v>
      </c>
      <c r="D3" s="3">
        <v>500</v>
      </c>
      <c r="E3" s="3">
        <v>1000</v>
      </c>
    </row>
    <row r="4" spans="1:6" x14ac:dyDescent="0.2">
      <c r="A4" s="2" t="s">
        <v>7</v>
      </c>
      <c r="B4" s="3">
        <v>500</v>
      </c>
      <c r="C4" s="3">
        <v>2000</v>
      </c>
      <c r="D4" s="3">
        <v>1000</v>
      </c>
      <c r="E4" s="3">
        <v>500</v>
      </c>
    </row>
    <row r="5" spans="1:6" x14ac:dyDescent="0.2">
      <c r="A5" s="2" t="s">
        <v>8</v>
      </c>
      <c r="B5" s="3">
        <v>500</v>
      </c>
      <c r="C5" s="3">
        <v>2000</v>
      </c>
      <c r="D5" s="3">
        <v>500</v>
      </c>
      <c r="E5" s="3">
        <v>1000</v>
      </c>
    </row>
    <row r="7" spans="1:6" x14ac:dyDescent="0.2">
      <c r="A7" s="2" t="s">
        <v>9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10</v>
      </c>
    </row>
    <row r="8" spans="1:6" x14ac:dyDescent="0.2">
      <c r="A8" s="2" t="s">
        <v>5</v>
      </c>
      <c r="B8" s="4">
        <v>0</v>
      </c>
      <c r="C8" s="4">
        <v>0</v>
      </c>
      <c r="D8" s="4">
        <v>1</v>
      </c>
      <c r="E8" s="4">
        <v>0</v>
      </c>
      <c r="F8" s="5">
        <f>SUM(B8:E8)</f>
        <v>1</v>
      </c>
    </row>
    <row r="9" spans="1:6" x14ac:dyDescent="0.2">
      <c r="A9" s="2" t="s">
        <v>6</v>
      </c>
      <c r="B9" s="4">
        <v>1</v>
      </c>
      <c r="C9" s="4">
        <v>0</v>
      </c>
      <c r="D9" s="4">
        <v>0</v>
      </c>
      <c r="E9" s="4">
        <v>0</v>
      </c>
      <c r="F9" s="5">
        <f t="shared" ref="F9:F11" si="0">SUM(B9:E9)</f>
        <v>1</v>
      </c>
    </row>
    <row r="10" spans="1:6" x14ac:dyDescent="0.2">
      <c r="A10" s="2" t="s">
        <v>7</v>
      </c>
      <c r="B10" s="4">
        <v>0</v>
      </c>
      <c r="C10" s="4">
        <v>1</v>
      </c>
      <c r="D10" s="4">
        <v>0</v>
      </c>
      <c r="E10" s="4">
        <v>0</v>
      </c>
      <c r="F10" s="5">
        <f t="shared" si="0"/>
        <v>1</v>
      </c>
    </row>
    <row r="11" spans="1:6" x14ac:dyDescent="0.2">
      <c r="A11" s="2" t="s">
        <v>8</v>
      </c>
      <c r="B11" s="4">
        <v>0</v>
      </c>
      <c r="C11" s="4">
        <v>0</v>
      </c>
      <c r="D11" s="4">
        <v>0</v>
      </c>
      <c r="E11" s="4">
        <v>1</v>
      </c>
      <c r="F11" s="5">
        <f t="shared" si="0"/>
        <v>1</v>
      </c>
    </row>
    <row r="12" spans="1:6" x14ac:dyDescent="0.2">
      <c r="A12" s="2" t="s">
        <v>11</v>
      </c>
      <c r="B12" s="5">
        <f>SUM(B8:B11)</f>
        <v>1</v>
      </c>
      <c r="C12" s="5">
        <f t="shared" ref="C12:E12" si="1">SUM(C8:C11)</f>
        <v>1</v>
      </c>
      <c r="D12" s="5">
        <f t="shared" si="1"/>
        <v>1</v>
      </c>
      <c r="E12" s="5">
        <f t="shared" si="1"/>
        <v>1</v>
      </c>
    </row>
    <row r="14" spans="1:6" x14ac:dyDescent="0.2">
      <c r="A14" s="2" t="s">
        <v>12</v>
      </c>
      <c r="B14" s="6">
        <f>SUMPRODUCT(valuations,x)</f>
        <v>6000</v>
      </c>
    </row>
    <row r="16" spans="1:6" x14ac:dyDescent="0.2">
      <c r="A16" s="1" t="s">
        <v>13</v>
      </c>
    </row>
    <row r="17" spans="1:9" x14ac:dyDescent="0.2">
      <c r="A17" s="2" t="s">
        <v>14</v>
      </c>
      <c r="B17" s="2">
        <v>1000</v>
      </c>
      <c r="C17" s="2">
        <v>1000</v>
      </c>
      <c r="D17" s="2">
        <v>0</v>
      </c>
      <c r="E17" s="2">
        <v>0</v>
      </c>
      <c r="G17" s="2">
        <f>SUM(B17:E17)</f>
        <v>2000</v>
      </c>
    </row>
    <row r="18" spans="1:9" x14ac:dyDescent="0.2">
      <c r="A18" s="2" t="s">
        <v>15</v>
      </c>
      <c r="B18" s="14">
        <f>B17+500</f>
        <v>1500</v>
      </c>
      <c r="C18" s="14">
        <f t="shared" ref="C18:E18" si="2">C17+500</f>
        <v>1500</v>
      </c>
      <c r="D18" s="14">
        <f t="shared" si="2"/>
        <v>500</v>
      </c>
      <c r="E18" s="14">
        <f t="shared" si="2"/>
        <v>500</v>
      </c>
      <c r="G18" s="2">
        <f>SUM(B18:E18)</f>
        <v>4000</v>
      </c>
    </row>
    <row r="20" spans="1:9" x14ac:dyDescent="0.2">
      <c r="A20" s="1" t="s">
        <v>16</v>
      </c>
    </row>
    <row r="21" spans="1:9" x14ac:dyDescent="0.2">
      <c r="A21" s="7" t="s">
        <v>17</v>
      </c>
      <c r="B21" s="7">
        <v>1500</v>
      </c>
      <c r="C21" s="7">
        <v>1500</v>
      </c>
      <c r="D21" s="7">
        <v>500</v>
      </c>
      <c r="E21" s="7">
        <v>500</v>
      </c>
      <c r="F21" s="7"/>
      <c r="G21" s="7"/>
    </row>
    <row r="22" spans="1:9" x14ac:dyDescent="0.2">
      <c r="A22" s="7"/>
      <c r="B22" s="7"/>
      <c r="C22" s="7"/>
      <c r="D22" s="7"/>
      <c r="E22" s="7"/>
      <c r="F22" s="7"/>
      <c r="G22" s="7" t="s">
        <v>18</v>
      </c>
    </row>
    <row r="23" spans="1:9" ht="16" x14ac:dyDescent="0.2">
      <c r="A23" s="7" t="s">
        <v>19</v>
      </c>
      <c r="B23" s="7">
        <f>SUMPRODUCT($B2:$E2,$B8:$E8)-SUMPRODUCT($B$21:$E$21,$B8:$E8)-(B2-B$21)</f>
        <v>0</v>
      </c>
      <c r="C23" s="7">
        <f t="shared" ref="C23:E23" si="3">SUMPRODUCT($B2:$E2,$B8:$E8)-SUMPRODUCT($B$21:$E$21,$B8:$E8)-(C2-C$21)</f>
        <v>1500</v>
      </c>
      <c r="D23" s="14">
        <f t="shared" si="3"/>
        <v>0</v>
      </c>
      <c r="E23" s="7">
        <f t="shared" si="3"/>
        <v>500</v>
      </c>
      <c r="F23" s="7"/>
      <c r="G23" s="7">
        <f>SUMPRODUCT(B2:E2,B8:E8)-SUMPRODUCT($B$21:$E$21,B8:E8)</f>
        <v>500</v>
      </c>
      <c r="I23" s="8" t="s">
        <v>20</v>
      </c>
    </row>
    <row r="24" spans="1:9" ht="16" x14ac:dyDescent="0.2">
      <c r="A24" s="7"/>
      <c r="B24" s="14">
        <f t="shared" ref="B24:E24" si="4">SUMPRODUCT($B3:$E3,$B9:$E9)-SUMPRODUCT($B$21:$E$21,$B9:$E9)-(B3-B$21)</f>
        <v>0</v>
      </c>
      <c r="C24" s="7">
        <f t="shared" si="4"/>
        <v>1500</v>
      </c>
      <c r="D24" s="7">
        <f t="shared" si="4"/>
        <v>500</v>
      </c>
      <c r="E24" s="7">
        <f t="shared" si="4"/>
        <v>0</v>
      </c>
      <c r="F24" s="7"/>
      <c r="G24" s="7">
        <f t="shared" ref="G24:G26" si="5">SUMPRODUCT(B3:E3,B9:E9)-SUMPRODUCT($B$21:$E$21,B9:E9)</f>
        <v>500</v>
      </c>
      <c r="I24" t="s">
        <v>22</v>
      </c>
    </row>
    <row r="25" spans="1:9" x14ac:dyDescent="0.2">
      <c r="A25" s="7"/>
      <c r="B25" s="7">
        <f t="shared" ref="B25:E25" si="6">SUMPRODUCT($B4:$E4,$B10:$E10)-SUMPRODUCT($B$21:$E$21,$B10:$E10)-(B4-B$21)</f>
        <v>1500</v>
      </c>
      <c r="C25" s="14">
        <f t="shared" si="6"/>
        <v>0</v>
      </c>
      <c r="D25" s="7">
        <f t="shared" si="6"/>
        <v>0</v>
      </c>
      <c r="E25" s="7">
        <f t="shared" si="6"/>
        <v>500</v>
      </c>
      <c r="F25" s="7"/>
      <c r="G25" s="7">
        <f>SUMPRODUCT(B4:E4,B10:E10)-SUMPRODUCT($B$21:$E$21,B10:E10)</f>
        <v>500</v>
      </c>
    </row>
    <row r="26" spans="1:9" x14ac:dyDescent="0.2">
      <c r="A26" s="7"/>
      <c r="B26" s="7">
        <f t="shared" ref="B26:E26" si="7">SUMPRODUCT($B5:$E5,$B11:$E11)-SUMPRODUCT($B$21:$E$21,$B11:$E11)-(B5-B$21)</f>
        <v>1500</v>
      </c>
      <c r="C26" s="7">
        <f t="shared" si="7"/>
        <v>0</v>
      </c>
      <c r="D26" s="7">
        <f t="shared" si="7"/>
        <v>500</v>
      </c>
      <c r="E26" s="14">
        <f t="shared" si="7"/>
        <v>0</v>
      </c>
      <c r="F26" s="7"/>
      <c r="G26" s="7">
        <f t="shared" si="5"/>
        <v>500</v>
      </c>
    </row>
    <row r="30" spans="1:9" x14ac:dyDescent="0.2">
      <c r="A30" s="7" t="s">
        <v>18</v>
      </c>
      <c r="B30" s="7">
        <f>B2-B$21</f>
        <v>500</v>
      </c>
      <c r="C30" s="7">
        <f t="shared" ref="C30:E30" si="8">C2-C$21</f>
        <v>-1000</v>
      </c>
      <c r="D30" s="14">
        <f t="shared" si="8"/>
        <v>500</v>
      </c>
      <c r="E30" s="7">
        <f t="shared" si="8"/>
        <v>0</v>
      </c>
    </row>
    <row r="31" spans="1:9" x14ac:dyDescent="0.2">
      <c r="A31" s="7"/>
      <c r="B31" s="14">
        <f t="shared" ref="B31:E31" si="9">B3-B$21</f>
        <v>500</v>
      </c>
      <c r="C31" s="7">
        <f t="shared" si="9"/>
        <v>-1000</v>
      </c>
      <c r="D31" s="7">
        <f t="shared" si="9"/>
        <v>0</v>
      </c>
      <c r="E31" s="7">
        <f t="shared" si="9"/>
        <v>500</v>
      </c>
    </row>
    <row r="32" spans="1:9" x14ac:dyDescent="0.2">
      <c r="A32" s="7"/>
      <c r="B32" s="7">
        <f t="shared" ref="B32:E32" si="10">B4-B$21</f>
        <v>-1000</v>
      </c>
      <c r="C32" s="14">
        <f t="shared" si="10"/>
        <v>500</v>
      </c>
      <c r="D32" s="7">
        <f t="shared" si="10"/>
        <v>500</v>
      </c>
      <c r="E32" s="7">
        <f t="shared" si="10"/>
        <v>0</v>
      </c>
    </row>
    <row r="33" spans="1:9" x14ac:dyDescent="0.2">
      <c r="A33" s="7"/>
      <c r="B33" s="7">
        <f t="shared" ref="B33:E33" si="11">B5-B$21</f>
        <v>-1000</v>
      </c>
      <c r="C33" s="7">
        <f t="shared" si="11"/>
        <v>500</v>
      </c>
      <c r="D33" s="7">
        <f t="shared" si="11"/>
        <v>0</v>
      </c>
      <c r="E33" s="14">
        <f t="shared" si="11"/>
        <v>500</v>
      </c>
    </row>
    <row r="35" spans="1:9" ht="16" x14ac:dyDescent="0.2">
      <c r="I35" s="8" t="s">
        <v>21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AD9BD-5E21-4540-BF70-C20F1232CEF7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Sensitivity Report 1</vt:lpstr>
      <vt:lpstr>Sheet1 (2)</vt:lpstr>
      <vt:lpstr>Sheet1</vt:lpstr>
      <vt:lpstr>colsums</vt:lpstr>
      <vt:lpstr>objective</vt:lpstr>
      <vt:lpstr>rowsums</vt:lpstr>
      <vt:lpstr>valuations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Wang</dc:creator>
  <cp:lastModifiedBy>Annie Wang</cp:lastModifiedBy>
  <dcterms:created xsi:type="dcterms:W3CDTF">2024-10-18T04:55:52Z</dcterms:created>
  <dcterms:modified xsi:type="dcterms:W3CDTF">2024-10-18T22:33:08Z</dcterms:modified>
</cp:coreProperties>
</file>