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1DD47C6D-6AC0-3D48-8474-B86AECFCAAA4}" xr6:coauthVersionLast="47" xr6:coauthVersionMax="47" xr10:uidLastSave="{00000000-0000-0000-0000-000000000000}"/>
  <bookViews>
    <workbookView xWindow="0" yWindow="760" windowWidth="29100" windowHeight="18880" xr2:uid="{6BA5E9E3-ED8D-4EA8-91E0-9A429FEE0436}"/>
  </bookViews>
  <sheets>
    <sheet name="Sheet1" sheetId="1" r:id="rId1"/>
  </sheets>
  <definedNames>
    <definedName name="abs_error">Sheet1!$I$2:$I$20</definedName>
    <definedName name="coeffs">Sheet1!$E$2:$E$4</definedName>
    <definedName name="deficit">Sheet1!$H$2:$H$20</definedName>
    <definedName name="excess">Sheet1!$G$2:$G$20</definedName>
    <definedName name="shift">Sheet1!$E$5</definedName>
    <definedName name="solver_adj" localSheetId="0" hidden="1">Sheet1!$E$2:$E$4,Sheet1!$E$5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hs1" localSheetId="0" hidden="1">Sheet1!$I$2:$I$20</definedName>
    <definedName name="solver_lhs2" localSheetId="0" hidden="1">Sheet1!$I$2:$I$20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Sheet1!$I$23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hs1" localSheetId="0" hidden="1">deficit</definedName>
    <definedName name="solver_rhs2" localSheetId="0" hidden="1">excess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square_error">Sheet1!$J$2:$J$20</definedName>
    <definedName name="total_error">Sheet1!$I$23</definedName>
    <definedName name="X">Sheet1!$A$2:$C$20</definedName>
    <definedName name="x_test">Sheet1!$A$21:$C$22</definedName>
    <definedName name="y">Sheet1!$D$2:$D$20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21" i="1"/>
  <c r="F21" i="1" l="1" a="1"/>
  <c r="F21" i="1" s="1"/>
  <c r="G21" i="1" s="1"/>
  <c r="F2" i="1" a="1"/>
  <c r="F2" i="1" s="1"/>
  <c r="G2" i="1" s="1"/>
  <c r="J2" i="1" s="1"/>
  <c r="H21" i="1" l="1"/>
  <c r="H22" i="1"/>
  <c r="G22" i="1"/>
  <c r="H16" i="1"/>
  <c r="G10" i="1"/>
  <c r="J10" i="1" s="1"/>
  <c r="H17" i="1"/>
  <c r="G13" i="1"/>
  <c r="J13" i="1" s="1"/>
  <c r="H6" i="1"/>
  <c r="H18" i="1"/>
  <c r="G4" i="1"/>
  <c r="J4" i="1" s="1"/>
  <c r="G16" i="1"/>
  <c r="J16" i="1" s="1"/>
  <c r="G5" i="1"/>
  <c r="J5" i="1" s="1"/>
  <c r="G17" i="1"/>
  <c r="J17" i="1" s="1"/>
  <c r="G6" i="1"/>
  <c r="J6" i="1" s="1"/>
  <c r="G18" i="1"/>
  <c r="J18" i="1" s="1"/>
  <c r="H12" i="1"/>
  <c r="G20" i="1"/>
  <c r="J20" i="1" s="1"/>
  <c r="H2" i="1"/>
  <c r="H15" i="1"/>
  <c r="H4" i="1"/>
  <c r="H5" i="1"/>
  <c r="G14" i="1"/>
  <c r="J14" i="1" s="1"/>
  <c r="H7" i="1"/>
  <c r="H19" i="1"/>
  <c r="H9" i="1"/>
  <c r="H10" i="1"/>
  <c r="H11" i="1"/>
  <c r="G7" i="1"/>
  <c r="J7" i="1" s="1"/>
  <c r="G19" i="1"/>
  <c r="J19" i="1" s="1"/>
  <c r="G8" i="1"/>
  <c r="J8" i="1" s="1"/>
  <c r="H13" i="1"/>
  <c r="G9" i="1"/>
  <c r="J9" i="1" s="1"/>
  <c r="H14" i="1"/>
  <c r="H3" i="1"/>
  <c r="G11" i="1"/>
  <c r="J11" i="1" s="1"/>
  <c r="G12" i="1"/>
  <c r="J12" i="1" s="1"/>
  <c r="G3" i="1"/>
  <c r="J3" i="1" s="1"/>
  <c r="G15" i="1"/>
  <c r="J15" i="1" s="1"/>
  <c r="H8" i="1"/>
  <c r="H20" i="1"/>
  <c r="I23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<sst xmlns="http://schemas.openxmlformats.org/spreadsheetml/2006/main" count="14" uniqueCount="13">
  <si>
    <t>Height (ft)</t>
  </si>
  <si>
    <t>Age (years)</t>
  </si>
  <si>
    <t>Weight (lbs)</t>
  </si>
  <si>
    <t>Stride length (ft)</t>
  </si>
  <si>
    <t>Question: How to find a good hypothesis</t>
  </si>
  <si>
    <t>Unknown</t>
  </si>
  <si>
    <t>coefficients</t>
  </si>
  <si>
    <t>prediction_by_model</t>
  </si>
  <si>
    <t>error_excees</t>
  </si>
  <si>
    <t>error_deficit</t>
  </si>
  <si>
    <t>abs_error</t>
  </si>
  <si>
    <t>square_error</t>
  </si>
  <si>
    <t>Note: Data in green is the training data; Data in gray is the one that we have held back for testing, so we can test whether our predictions are generall good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</si>
</sst>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2" fontId="0" fillId="2" borderId="0" xfId="0" applyNumberFormat="1" applyFill="1"/>
    <xf numFmtId="2" fontId="0" fillId="0" borderId="0" xfId="0" applyNumberFormat="1"/>
    <xf numFmtId="2" fontId="0" fillId="3" borderId="0" xfId="0" applyNumberFormat="1" applyFill="1"/>
    <xf numFmtId="0" fontId="2" fillId="0" borderId="0" xfId="0" applyFont="1"/>
    <xf numFmtId="2" fontId="0" fillId="4" borderId="0" xfId="0" applyNumberFormat="1" applyFill="1"/>
    <xf numFmtId="2" fontId="0" fillId="5" borderId="0" xfId="0" applyNumberFormat="1" applyFill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2" fontId="0" fillId="6" borderId="0" xfId="0" applyNumberFormat="1" applyFill="1"/>
    <xf numFmtId="2" fontId="2" fillId="0" borderId="0" xfId="0" applyNumberFormat="1" applyFont="1" applyAlignment="1">
      <alignment wrapText="1"/>
    </xf>
    <xf numFmtId="2" fontId="0" fillId="7" borderId="0" xfId="0" applyNumberFormat="1" applyFill="1"/>
    <xf numFmtId="0" fontId="0" fillId="7" borderId="0" xfId="0" applyFill="1"/>
    <xf numFmtId="0" fontId="0" fillId="4" borderId="0" xfId="0" applyFill="1"/>
    <xf numFmtId="0" fontId="0" fillId="8" borderId="0" xfId="0" applyFill="1"/>
    <xf numFmtId="2" fontId="0" fillId="9" borderId="0" xfId="0" applyNumberForma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Stride length (ft) vs Height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Stride length (ft)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Sheet1!$A$2:$A$22</c:f>
              <c:numCache>
                <c:formatCode>0.00</c:formatCode>
                <c:ptCount val="21"/>
                <c:pt idx="0">
                  <c:v>6.2273325693190182</c:v>
                </c:pt>
                <c:pt idx="1">
                  <c:v>5.1037541225719796</c:v>
                </c:pt>
                <c:pt idx="2">
                  <c:v>4.5788867315718615</c:v>
                </c:pt>
                <c:pt idx="3">
                  <c:v>4.4019539950168864</c:v>
                </c:pt>
                <c:pt idx="4">
                  <c:v>6.1436904711671989</c:v>
                </c:pt>
                <c:pt idx="5">
                  <c:v>4.8990881489346467</c:v>
                </c:pt>
                <c:pt idx="6">
                  <c:v>6.945306726919207</c:v>
                </c:pt>
                <c:pt idx="7">
                  <c:v>6.9280541581685515</c:v>
                </c:pt>
                <c:pt idx="8">
                  <c:v>5.3124184335273981</c:v>
                </c:pt>
                <c:pt idx="9">
                  <c:v>5.7737154984382171</c:v>
                </c:pt>
                <c:pt idx="10">
                  <c:v>6.7294438163335482</c:v>
                </c:pt>
                <c:pt idx="11">
                  <c:v>5.6087027262822771</c:v>
                </c:pt>
                <c:pt idx="12">
                  <c:v>4.7274910988962597</c:v>
                </c:pt>
                <c:pt idx="13">
                  <c:v>5.787911743992284</c:v>
                </c:pt>
                <c:pt idx="14">
                  <c:v>6.6850042166531605</c:v>
                </c:pt>
                <c:pt idx="15">
                  <c:v>4.4323525603302958</c:v>
                </c:pt>
                <c:pt idx="16">
                  <c:v>6.4413111331497115</c:v>
                </c:pt>
                <c:pt idx="17">
                  <c:v>6.7038666411134447</c:v>
                </c:pt>
                <c:pt idx="18">
                  <c:v>5.6171664864353552</c:v>
                </c:pt>
                <c:pt idx="19">
                  <c:v>6.4296657830998223</c:v>
                </c:pt>
                <c:pt idx="20">
                  <c:v>5.583757278164045</c:v>
                </c:pt>
              </c:numCache>
            </c:numRef>
          </c:xVal>
          <c:yVal>
            <c:numRef>
              <c:f>Sheet1!$D$2:$D$22</c:f>
              <c:numCache>
                <c:formatCode>0.00</c:formatCode>
                <c:ptCount val="21"/>
                <c:pt idx="0">
                  <c:v>2.7704141451489104</c:v>
                </c:pt>
                <c:pt idx="1">
                  <c:v>2.0463524178887389</c:v>
                </c:pt>
                <c:pt idx="2">
                  <c:v>1.8315224627849405</c:v>
                </c:pt>
                <c:pt idx="3">
                  <c:v>1.8153029448285416</c:v>
                </c:pt>
                <c:pt idx="4">
                  <c:v>2.6741657774989829</c:v>
                </c:pt>
                <c:pt idx="5">
                  <c:v>2.1106940305874846</c:v>
                </c:pt>
                <c:pt idx="6">
                  <c:v>2.7194975902519105</c:v>
                </c:pt>
                <c:pt idx="7">
                  <c:v>3.114420016272081</c:v>
                </c:pt>
                <c:pt idx="8">
                  <c:v>2.2689377527614996</c:v>
                </c:pt>
                <c:pt idx="9">
                  <c:v>2.6073522722105009</c:v>
                </c:pt>
                <c:pt idx="10">
                  <c:v>2.7710268341848754</c:v>
                </c:pt>
                <c:pt idx="11">
                  <c:v>1.9428593359704405</c:v>
                </c:pt>
                <c:pt idx="12">
                  <c:v>1.9809313088551814</c:v>
                </c:pt>
                <c:pt idx="13">
                  <c:v>2.5894770345986808</c:v>
                </c:pt>
                <c:pt idx="14">
                  <c:v>2.9616276705903974</c:v>
                </c:pt>
                <c:pt idx="15">
                  <c:v>1.4608097381524574</c:v>
                </c:pt>
                <c:pt idx="16">
                  <c:v>2.7972287552996908</c:v>
                </c:pt>
                <c:pt idx="17">
                  <c:v>3.1630090644884596</c:v>
                </c:pt>
                <c:pt idx="18">
                  <c:v>2.3727944187863281</c:v>
                </c:pt>
                <c:pt idx="19">
                  <c:v>2.5226884804447764</c:v>
                </c:pt>
                <c:pt idx="20">
                  <c:v>2.2114224024818334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51-433C-A46B-1EB44699A4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8949280"/>
        <c:axId val="368949760"/>
      </c:scatterChart>
      <c:valAx>
        <c:axId val="368949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8949760"/>
        <c:crosses val="autoZero"/>
        <c:crossBetween val="midCat"/>
      </c:valAx>
      <c:valAx>
        <c:axId val="368949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8949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69850</xdr:colOff>
      <xdr:row>2</xdr:row>
      <xdr:rowOff>158750</xdr:rowOff>
    </xdr:from>
    <xdr:to>
      <xdr:col>18</xdr:col>
      <xdr:colOff>438150</xdr:colOff>
      <xdr:row>17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F2B493C-0D48-4C2B-FA2A-7C3D00AC71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FA39B-C3F4-4663-AD6D-5196598D743F}">
  <dimension ref="A1:J48"/>
  <sheetViews>
    <sheetView tabSelected="1" topLeftCell="A8" zoomScale="200" zoomScaleNormal="200" workbookViewId="0">
      <selection activeCell="A26" sqref="A26"/>
    </sheetView>
  </sheetViews>
  <sheetFormatPr baseColWidth="10" defaultColWidth="8.83203125" defaultRowHeight="15" x14ac:dyDescent="0.2"/>
  <cols>
    <col min="1" max="1" width="14.6640625" customWidth="1"/>
    <col min="2" max="2" width="15.1640625" customWidth="1"/>
    <col min="3" max="3" width="14.6640625" customWidth="1"/>
    <col min="4" max="4" width="13.83203125" customWidth="1"/>
    <col min="5" max="6" width="8.83203125" style="3"/>
  </cols>
  <sheetData>
    <row r="1" spans="1:10" s="10" customFormat="1" ht="48" x14ac:dyDescent="0.2">
      <c r="A1" s="8" t="s">
        <v>0</v>
      </c>
      <c r="B1" s="8" t="s">
        <v>1</v>
      </c>
      <c r="C1" s="8" t="s">
        <v>2</v>
      </c>
      <c r="D1" s="8" t="s">
        <v>3</v>
      </c>
      <c r="E1" s="12" t="s">
        <v>6</v>
      </c>
      <c r="F1" s="12" t="s">
        <v>7</v>
      </c>
      <c r="G1" s="9" t="s">
        <v>8</v>
      </c>
      <c r="H1" s="9" t="s">
        <v>9</v>
      </c>
      <c r="I1" s="9" t="s">
        <v>10</v>
      </c>
      <c r="J1" s="9" t="s">
        <v>11</v>
      </c>
    </row>
    <row r="2" spans="1:10" x14ac:dyDescent="0.2">
      <c r="A2" s="2">
        <v>6.2273325693190182</v>
      </c>
      <c r="B2" s="2">
        <v>44.387036981741637</v>
      </c>
      <c r="C2" s="2">
        <v>201.8681573901498</v>
      </c>
      <c r="D2" s="11">
        <v>2.7704141451489104</v>
      </c>
      <c r="E2" s="6">
        <v>0.50438640006052637</v>
      </c>
      <c r="F2" s="13" cm="1">
        <f t="array" ref="F2:F20">shift+MMULT(X, coeffs)</f>
        <v>2.6451914519790032</v>
      </c>
      <c r="G2" s="13">
        <f>F2-D2</f>
        <v>-0.1252226931699072</v>
      </c>
      <c r="H2" s="13">
        <f>D2-F2</f>
        <v>0.1252226931699072</v>
      </c>
      <c r="I2" s="15">
        <v>0.1508495896288265</v>
      </c>
      <c r="J2" s="14">
        <f>G2*G2</f>
        <v>1.5680722884724722E-2</v>
      </c>
    </row>
    <row r="3" spans="1:10" x14ac:dyDescent="0.2">
      <c r="A3" s="2">
        <v>5.1037541225719796</v>
      </c>
      <c r="B3" s="2">
        <v>30.395189447414062</v>
      </c>
      <c r="C3" s="2">
        <v>201.63932620709161</v>
      </c>
      <c r="D3" s="11">
        <v>2.0463524178887389</v>
      </c>
      <c r="E3" s="6">
        <v>2.1751515470096373E-4</v>
      </c>
      <c r="F3" s="13">
        <v>2.0747493799723484</v>
      </c>
      <c r="G3" s="13">
        <f t="shared" ref="G3:G20" si="0">F3-D3</f>
        <v>2.8396962083609534E-2</v>
      </c>
      <c r="H3" s="13">
        <f t="shared" ref="H3:H22" si="1">D3-F3</f>
        <v>-2.8396962083609534E-2</v>
      </c>
      <c r="I3" s="15">
        <v>-2.5255187837003527E-19</v>
      </c>
      <c r="J3" s="14">
        <f t="shared" ref="J3:J22" si="2">G3*G3</f>
        <v>8.0638745557795751E-4</v>
      </c>
    </row>
    <row r="4" spans="1:10" x14ac:dyDescent="0.2">
      <c r="A4" s="2">
        <v>4.5788867315718615</v>
      </c>
      <c r="B4" s="2">
        <v>87.878135017013918</v>
      </c>
      <c r="C4" s="2">
        <v>168.07111848228018</v>
      </c>
      <c r="D4" s="11">
        <v>1.8315224627849405</v>
      </c>
      <c r="E4" s="6">
        <v>2.9757534626013316E-3</v>
      </c>
      <c r="F4" s="13">
        <v>1.7226261075444482</v>
      </c>
      <c r="G4" s="13">
        <f t="shared" si="0"/>
        <v>-0.10889635524049224</v>
      </c>
      <c r="H4" s="13">
        <f t="shared" si="1"/>
        <v>0.10889635524049224</v>
      </c>
      <c r="I4" s="15">
        <v>8.0177593411243239E-2</v>
      </c>
      <c r="J4" s="14">
        <f t="shared" si="2"/>
        <v>1.1858416184663481E-2</v>
      </c>
    </row>
    <row r="5" spans="1:10" x14ac:dyDescent="0.2">
      <c r="A5" s="2">
        <v>4.4019539950168864</v>
      </c>
      <c r="B5" s="2">
        <v>20.536413152500295</v>
      </c>
      <c r="C5" s="2">
        <v>218.84363727580092</v>
      </c>
      <c r="D5" s="11">
        <v>1.8153029448285416</v>
      </c>
      <c r="E5" s="7">
        <v>-1.1061551261979747</v>
      </c>
      <c r="F5" s="13">
        <v>1.7698222950562486</v>
      </c>
      <c r="G5" s="13">
        <f t="shared" si="0"/>
        <v>-4.5480649772293047E-2</v>
      </c>
      <c r="H5" s="13">
        <f t="shared" si="1"/>
        <v>4.5480649772293047E-2</v>
      </c>
      <c r="I5" s="15">
        <v>7.2455055778503322E-2</v>
      </c>
      <c r="J5" s="14">
        <f t="shared" si="2"/>
        <v>2.0684895037099797E-3</v>
      </c>
    </row>
    <row r="6" spans="1:10" x14ac:dyDescent="0.2">
      <c r="A6" s="2">
        <v>6.1436904711671989</v>
      </c>
      <c r="B6" s="2">
        <v>35.360914901187648</v>
      </c>
      <c r="C6" s="2">
        <v>264.85172526488151</v>
      </c>
      <c r="D6" s="11">
        <v>2.6741657774989829</v>
      </c>
      <c r="F6" s="13">
        <v>2.7884637670482153</v>
      </c>
      <c r="G6" s="13">
        <f t="shared" si="0"/>
        <v>0.11429798954923243</v>
      </c>
      <c r="H6" s="13">
        <f t="shared" si="1"/>
        <v>-0.11429798954923243</v>
      </c>
      <c r="I6" s="15">
        <v>9.5828697056839815E-2</v>
      </c>
      <c r="J6" s="14">
        <f t="shared" si="2"/>
        <v>1.3064030414996444E-2</v>
      </c>
    </row>
    <row r="7" spans="1:10" x14ac:dyDescent="0.2">
      <c r="A7" s="2">
        <v>4.8990881489346467</v>
      </c>
      <c r="B7" s="2">
        <v>64.286236160106995</v>
      </c>
      <c r="C7" s="2">
        <v>299.081365855603</v>
      </c>
      <c r="D7" s="11">
        <v>2.1106940305874846</v>
      </c>
      <c r="F7" s="13">
        <v>2.2688539494702145</v>
      </c>
      <c r="G7" s="13">
        <f t="shared" si="0"/>
        <v>0.15815991888272984</v>
      </c>
      <c r="H7" s="13">
        <f t="shared" si="1"/>
        <v>-0.15815991888272984</v>
      </c>
      <c r="I7" s="15">
        <v>0.19152270667306912</v>
      </c>
      <c r="J7" s="14">
        <f t="shared" si="2"/>
        <v>2.5014559940991683E-2</v>
      </c>
    </row>
    <row r="8" spans="1:10" x14ac:dyDescent="0.2">
      <c r="A8" s="2">
        <v>6.945306726919207</v>
      </c>
      <c r="B8" s="2">
        <v>64.665340771144002</v>
      </c>
      <c r="C8" s="2">
        <v>138.62395938606582</v>
      </c>
      <c r="D8" s="11">
        <v>2.7194975902519105</v>
      </c>
      <c r="F8" s="13">
        <v>2.8235395498531792</v>
      </c>
      <c r="G8" s="13">
        <f t="shared" si="0"/>
        <v>0.10404195960126872</v>
      </c>
      <c r="H8" s="13">
        <f t="shared" si="1"/>
        <v>-0.10404195960126872</v>
      </c>
      <c r="I8" s="15">
        <v>7.6219764658607247E-2</v>
      </c>
      <c r="J8" s="14">
        <f t="shared" si="2"/>
        <v>1.0824729357672033E-2</v>
      </c>
    </row>
    <row r="9" spans="1:10" x14ac:dyDescent="0.2">
      <c r="A9" s="2">
        <v>6.9280541581685515</v>
      </c>
      <c r="B9" s="2">
        <v>23.125356481129167</v>
      </c>
      <c r="C9" s="2">
        <v>256.32696808509604</v>
      </c>
      <c r="D9" s="11">
        <v>3.114420016272081</v>
      </c>
      <c r="F9" s="13">
        <v>3.1560571483948543</v>
      </c>
      <c r="G9" s="13">
        <f t="shared" si="0"/>
        <v>4.1637132122773313E-2</v>
      </c>
      <c r="H9" s="13">
        <f t="shared" si="1"/>
        <v>-4.1637132122773313E-2</v>
      </c>
      <c r="I9" s="15">
        <v>9.7588131573394344E-18</v>
      </c>
      <c r="J9" s="14">
        <f t="shared" si="2"/>
        <v>1.7336507714092813E-3</v>
      </c>
    </row>
    <row r="10" spans="1:10" x14ac:dyDescent="0.2">
      <c r="A10" s="2">
        <v>5.3124184335273981</v>
      </c>
      <c r="B10" s="2">
        <v>51.0811886665402</v>
      </c>
      <c r="C10" s="2">
        <v>234.21267749807129</v>
      </c>
      <c r="D10" s="11">
        <v>2.2689377527614996</v>
      </c>
      <c r="F10" s="13">
        <v>2.2814266018092164</v>
      </c>
      <c r="G10" s="13">
        <f t="shared" si="0"/>
        <v>1.2488849047716855E-2</v>
      </c>
      <c r="H10" s="13">
        <f t="shared" si="1"/>
        <v>-1.2488849047716855E-2</v>
      </c>
      <c r="I10" s="15">
        <v>1.1563763129678811E-2</v>
      </c>
      <c r="J10" s="14">
        <f t="shared" si="2"/>
        <v>1.5597135053665819E-4</v>
      </c>
    </row>
    <row r="11" spans="1:10" x14ac:dyDescent="0.2">
      <c r="A11" s="2">
        <v>5.7737154984382171</v>
      </c>
      <c r="B11" s="2">
        <v>80.821662608892311</v>
      </c>
      <c r="C11" s="2">
        <v>241.27743134294593</v>
      </c>
      <c r="D11" s="11">
        <v>2.6073522722105009</v>
      </c>
      <c r="F11" s="13">
        <v>2.5415905372448337</v>
      </c>
      <c r="G11" s="13">
        <f t="shared" si="0"/>
        <v>-6.5761734965667173E-2</v>
      </c>
      <c r="H11" s="13">
        <f t="shared" si="1"/>
        <v>6.5761734965667173E-2</v>
      </c>
      <c r="I11" s="15">
        <v>3.8797122356090744E-2</v>
      </c>
      <c r="J11" s="14">
        <f t="shared" si="2"/>
        <v>4.3246057856946522E-3</v>
      </c>
    </row>
    <row r="12" spans="1:10" x14ac:dyDescent="0.2">
      <c r="A12" s="2">
        <v>6.7294438163335482</v>
      </c>
      <c r="B12" s="2">
        <v>74.200386603443235</v>
      </c>
      <c r="C12" s="2">
        <v>160.29745439686636</v>
      </c>
      <c r="D12" s="11">
        <v>2.7710268341848754</v>
      </c>
      <c r="F12" s="13">
        <v>2.7812302282706467</v>
      </c>
      <c r="G12" s="13">
        <f t="shared" si="0"/>
        <v>1.0203394085771311E-2</v>
      </c>
      <c r="H12" s="13">
        <f t="shared" si="1"/>
        <v>-1.0203394085771311E-2</v>
      </c>
      <c r="I12" s="15">
        <v>6.6380501099143554E-20</v>
      </c>
      <c r="J12" s="14">
        <f t="shared" si="2"/>
        <v>1.0410925086955297E-4</v>
      </c>
    </row>
    <row r="13" spans="1:10" x14ac:dyDescent="0.2">
      <c r="A13" s="2">
        <v>5.6087027262822771</v>
      </c>
      <c r="B13" s="2">
        <v>59.649551523822439</v>
      </c>
      <c r="C13" s="2">
        <v>110.1776211547818</v>
      </c>
      <c r="D13" s="11">
        <v>1.9428593359704405</v>
      </c>
      <c r="F13" s="13">
        <v>2.06363437000127</v>
      </c>
      <c r="G13" s="13">
        <f t="shared" si="0"/>
        <v>0.12077503403082956</v>
      </c>
      <c r="H13" s="13">
        <f t="shared" si="1"/>
        <v>-0.12077503403082956</v>
      </c>
      <c r="I13" s="15">
        <v>9.4765328827629072E-2</v>
      </c>
      <c r="J13" s="14">
        <f t="shared" si="2"/>
        <v>1.4586608845148039E-2</v>
      </c>
    </row>
    <row r="14" spans="1:10" x14ac:dyDescent="0.2">
      <c r="A14" s="2">
        <v>4.7274910988962597</v>
      </c>
      <c r="B14" s="2">
        <v>45.351183907056793</v>
      </c>
      <c r="C14" s="2">
        <v>204.40310544472442</v>
      </c>
      <c r="D14" s="11">
        <v>1.9809313088551814</v>
      </c>
      <c r="F14" s="13">
        <v>1.8964449090695108</v>
      </c>
      <c r="G14" s="13">
        <f t="shared" si="0"/>
        <v>-8.4486399785670629E-2</v>
      </c>
      <c r="H14" s="13">
        <f t="shared" si="1"/>
        <v>8.4486399785670629E-2</v>
      </c>
      <c r="I14" s="15">
        <v>9.2626707890343857E-2</v>
      </c>
      <c r="J14" s="14">
        <f t="shared" si="2"/>
        <v>7.1379517487441665E-3</v>
      </c>
    </row>
    <row r="15" spans="1:10" x14ac:dyDescent="0.2">
      <c r="A15" s="2">
        <v>5.787911743992284</v>
      </c>
      <c r="B15" s="2">
        <v>33.041658712211564</v>
      </c>
      <c r="C15" s="2">
        <v>214.57756178562886</v>
      </c>
      <c r="D15" s="11">
        <v>2.5894770345986808</v>
      </c>
      <c r="F15" s="13">
        <v>2.4589058262088361</v>
      </c>
      <c r="G15" s="13">
        <f t="shared" si="0"/>
        <v>-0.13057120838984471</v>
      </c>
      <c r="H15" s="13">
        <f t="shared" si="1"/>
        <v>0.13057120838984471</v>
      </c>
      <c r="I15" s="15">
        <v>0.16021747242353523</v>
      </c>
      <c r="J15" s="14">
        <f t="shared" si="2"/>
        <v>1.7048840460384254E-2</v>
      </c>
    </row>
    <row r="16" spans="1:10" x14ac:dyDescent="0.2">
      <c r="A16" s="2">
        <v>6.6850042166531605</v>
      </c>
      <c r="B16" s="2">
        <v>79.633072543410279</v>
      </c>
      <c r="C16" s="2">
        <v>214.39652468869022</v>
      </c>
      <c r="D16" s="11">
        <v>2.9616276705903974</v>
      </c>
      <c r="F16" s="13">
        <v>2.9209826858348062</v>
      </c>
      <c r="G16" s="13">
        <f t="shared" si="0"/>
        <v>-4.0644984755591196E-2</v>
      </c>
      <c r="H16" s="13">
        <f t="shared" si="1"/>
        <v>4.0644984755591196E-2</v>
      </c>
      <c r="I16" s="15">
        <v>3.1243628891638939E-2</v>
      </c>
      <c r="J16" s="14">
        <f t="shared" si="2"/>
        <v>1.6520147857822408E-3</v>
      </c>
    </row>
    <row r="17" spans="1:10" x14ac:dyDescent="0.2">
      <c r="A17" s="2">
        <v>4.4323525603302958</v>
      </c>
      <c r="B17" s="2">
        <v>34.702686516661942</v>
      </c>
      <c r="C17" s="2">
        <v>142.43279981877123</v>
      </c>
      <c r="D17" s="11">
        <v>1.4608097381524574</v>
      </c>
      <c r="F17" s="13">
        <v>1.5608564829810019</v>
      </c>
      <c r="G17" s="13">
        <f t="shared" si="0"/>
        <v>0.10004674482854448</v>
      </c>
      <c r="H17" s="13">
        <f t="shared" si="1"/>
        <v>-0.10004674482854448</v>
      </c>
      <c r="I17" s="15">
        <v>6.8492624874619906E-2</v>
      </c>
      <c r="J17" s="14">
        <f t="shared" si="2"/>
        <v>1.0009351150787891E-2</v>
      </c>
    </row>
    <row r="18" spans="1:10" x14ac:dyDescent="0.2">
      <c r="A18" s="2">
        <v>6.4413111331497115</v>
      </c>
      <c r="B18" s="2">
        <v>32.43725866123458</v>
      </c>
      <c r="C18" s="2">
        <v>184.69328310341911</v>
      </c>
      <c r="D18" s="11">
        <v>2.7972287552996908</v>
      </c>
      <c r="F18" s="13">
        <v>2.699411879971179</v>
      </c>
      <c r="G18" s="13">
        <f t="shared" si="0"/>
        <v>-9.7816875328511799E-2</v>
      </c>
      <c r="H18" s="13">
        <f t="shared" si="1"/>
        <v>9.7816875328511799E-2</v>
      </c>
      <c r="I18" s="15">
        <v>0.14243988386599923</v>
      </c>
      <c r="J18" s="14">
        <f t="shared" si="2"/>
        <v>9.5681410990336203E-3</v>
      </c>
    </row>
    <row r="19" spans="1:10" x14ac:dyDescent="0.2">
      <c r="A19" s="2">
        <v>6.7038666411134447</v>
      </c>
      <c r="B19" s="2">
        <v>75.14913755808503</v>
      </c>
      <c r="C19" s="2">
        <v>285.39713881200589</v>
      </c>
      <c r="D19" s="11">
        <v>3.1630090644884596</v>
      </c>
      <c r="F19" s="13">
        <v>3.1408016357170183</v>
      </c>
      <c r="G19" s="13">
        <f t="shared" si="0"/>
        <v>-2.2207428771441329E-2</v>
      </c>
      <c r="H19" s="13">
        <f t="shared" si="1"/>
        <v>2.2207428771441329E-2</v>
      </c>
      <c r="I19" s="15">
        <v>-5.2248051450687101E-18</v>
      </c>
      <c r="J19" s="14">
        <f t="shared" si="2"/>
        <v>4.931698926386401E-4</v>
      </c>
    </row>
    <row r="20" spans="1:10" x14ac:dyDescent="0.2">
      <c r="A20" s="2">
        <v>5.6171664864353552</v>
      </c>
      <c r="B20" s="2">
        <v>87.952702512842862</v>
      </c>
      <c r="C20" s="2">
        <v>221.02177785607415</v>
      </c>
      <c r="D20" s="11">
        <v>2.3727944187863281</v>
      </c>
      <c r="F20" s="13">
        <v>2.4039046228947534</v>
      </c>
      <c r="G20" s="13">
        <f t="shared" si="0"/>
        <v>3.1110204108425243E-2</v>
      </c>
      <c r="H20" s="13">
        <f t="shared" si="1"/>
        <v>-3.1110204108425243E-2</v>
      </c>
      <c r="I20" s="15">
        <v>6.2119643052222492E-2</v>
      </c>
      <c r="J20" s="14">
        <f t="shared" si="2"/>
        <v>9.6784479966787894E-4</v>
      </c>
    </row>
    <row r="21" spans="1:10" x14ac:dyDescent="0.2">
      <c r="A21" s="4">
        <v>6.4296657830998223</v>
      </c>
      <c r="B21" s="4">
        <v>64.344305325621633</v>
      </c>
      <c r="C21" s="4">
        <v>151.55161743567479</v>
      </c>
      <c r="D21" s="17">
        <v>2.5226884804447764</v>
      </c>
      <c r="E21" s="3" t="s">
        <v>5</v>
      </c>
      <c r="F21" s="4" cm="1">
        <f t="array" ref="F21:F22">shift+MMULT(x_test, coeffs)</f>
        <v>2.6018569636061599</v>
      </c>
      <c r="G21" s="4">
        <f t="shared" ref="G21:G22" si="3">F21-D21</f>
        <v>7.9168483161383474E-2</v>
      </c>
      <c r="H21" s="4">
        <f t="shared" si="1"/>
        <v>-7.9168483161383474E-2</v>
      </c>
      <c r="I21" s="18">
        <v>6.2119643052222492E-2</v>
      </c>
      <c r="J21" s="18">
        <f t="shared" ref="J21:J22" si="4">G21*G21</f>
        <v>6.2676487260742587E-3</v>
      </c>
    </row>
    <row r="22" spans="1:10" x14ac:dyDescent="0.2">
      <c r="A22" s="4">
        <v>5.583757278164045</v>
      </c>
      <c r="B22" s="4">
        <v>26.658392262200451</v>
      </c>
      <c r="C22" s="4">
        <v>146.34661587947204</v>
      </c>
      <c r="D22" s="17">
        <v>2.2114224024818334</v>
      </c>
      <c r="E22" s="3" t="s">
        <v>5</v>
      </c>
      <c r="F22" s="4">
        <v>2.1515061594072682</v>
      </c>
      <c r="G22" s="4">
        <f t="shared" si="3"/>
        <v>-5.9916243074565223E-2</v>
      </c>
      <c r="H22" s="4">
        <f t="shared" si="1"/>
        <v>5.9916243074565223E-2</v>
      </c>
      <c r="I22" s="18">
        <v>6.2119643052222492E-2</v>
      </c>
      <c r="J22" s="18">
        <f t="shared" si="4"/>
        <v>3.5899561841703852E-3</v>
      </c>
    </row>
    <row r="23" spans="1:10" x14ac:dyDescent="0.2">
      <c r="I23" s="16">
        <f>SUM(square_error)</f>
        <v>0.14709959568303319</v>
      </c>
    </row>
    <row r="25" spans="1:10" x14ac:dyDescent="0.2">
      <c r="A25" s="5" t="s">
        <v>12</v>
      </c>
    </row>
    <row r="27" spans="1:10" x14ac:dyDescent="0.2">
      <c r="A27" s="1" t="s">
        <v>4</v>
      </c>
    </row>
    <row r="28" spans="1:10" x14ac:dyDescent="0.2">
      <c r="D28" s="3"/>
    </row>
    <row r="29" spans="1:10" x14ac:dyDescent="0.2">
      <c r="D29" s="3"/>
    </row>
    <row r="30" spans="1:10" x14ac:dyDescent="0.2">
      <c r="D30" s="3"/>
    </row>
    <row r="31" spans="1:10" x14ac:dyDescent="0.2">
      <c r="D31" s="3"/>
    </row>
    <row r="32" spans="1:10" x14ac:dyDescent="0.2">
      <c r="D32" s="3"/>
    </row>
    <row r="33" spans="4:4" x14ac:dyDescent="0.2">
      <c r="D33" s="3"/>
    </row>
    <row r="34" spans="4:4" x14ac:dyDescent="0.2">
      <c r="D34" s="3"/>
    </row>
    <row r="35" spans="4:4" x14ac:dyDescent="0.2">
      <c r="D35" s="3"/>
    </row>
    <row r="36" spans="4:4" x14ac:dyDescent="0.2">
      <c r="D36" s="3"/>
    </row>
    <row r="37" spans="4:4" x14ac:dyDescent="0.2">
      <c r="D37" s="3"/>
    </row>
    <row r="38" spans="4:4" x14ac:dyDescent="0.2">
      <c r="D38" s="3"/>
    </row>
    <row r="39" spans="4:4" x14ac:dyDescent="0.2">
      <c r="D39" s="3"/>
    </row>
    <row r="40" spans="4:4" x14ac:dyDescent="0.2">
      <c r="D40" s="3"/>
    </row>
    <row r="41" spans="4:4" x14ac:dyDescent="0.2">
      <c r="D41" s="3"/>
    </row>
    <row r="42" spans="4:4" x14ac:dyDescent="0.2">
      <c r="D42" s="3"/>
    </row>
    <row r="43" spans="4:4" x14ac:dyDescent="0.2">
      <c r="D43" s="3"/>
    </row>
    <row r="44" spans="4:4" x14ac:dyDescent="0.2">
      <c r="D44" s="3"/>
    </row>
    <row r="45" spans="4:4" x14ac:dyDescent="0.2">
      <c r="D45" s="3"/>
    </row>
    <row r="46" spans="4:4" x14ac:dyDescent="0.2">
      <c r="D46" s="3"/>
    </row>
    <row r="47" spans="4:4" x14ac:dyDescent="0.2">
      <c r="D47" s="3"/>
    </row>
    <row r="48" spans="4:4" x14ac:dyDescent="0.2">
      <c r="D48" s="3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DE37B46B1F644B9B465B9A1A76721" ma:contentTypeVersion="18" ma:contentTypeDescription="Create a new document." ma:contentTypeScope="" ma:versionID="2f5bc2296594e049dbde340d787ee631">
  <xsd:schema xmlns:xsd="http://www.w3.org/2001/XMLSchema" xmlns:xs="http://www.w3.org/2001/XMLSchema" xmlns:p="http://schemas.microsoft.com/office/2006/metadata/properties" xmlns:ns3="8960806f-4100-4596-b550-d8c2d6f51eb6" xmlns:ns4="64c3bad1-2010-4458-994b-1a1cb12f185d" targetNamespace="http://schemas.microsoft.com/office/2006/metadata/properties" ma:root="true" ma:fieldsID="59bbd0b56a8faac8cbdf3752f2352979" ns3:_="" ns4:_="">
    <xsd:import namespace="8960806f-4100-4596-b550-d8c2d6f51eb6"/>
    <xsd:import namespace="64c3bad1-2010-4458-994b-1a1cb12f185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0806f-4100-4596-b550-d8c2d6f51e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3bad1-2010-4458-994b-1a1cb12f185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60806f-4100-4596-b550-d8c2d6f51eb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22DB22-734B-4F74-814D-B9F3075D8F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0806f-4100-4596-b550-d8c2d6f51eb6"/>
    <ds:schemaRef ds:uri="64c3bad1-2010-4458-994b-1a1cb12f1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800F47-F573-458A-A1C0-C91007DD4538}">
  <ds:schemaRefs>
    <ds:schemaRef ds:uri="http://schemas.microsoft.com/office/2006/documentManagement/typ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8960806f-4100-4596-b550-d8c2d6f51eb6"/>
    <ds:schemaRef ds:uri="http://www.w3.org/XML/1998/namespace"/>
    <ds:schemaRef ds:uri="http://schemas.openxmlformats.org/package/2006/metadata/core-properties"/>
    <ds:schemaRef ds:uri="64c3bad1-2010-4458-994b-1a1cb12f185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5826BC7-D5DA-4273-B6E5-4637E25507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10</vt:i4>
      </vt:variant>
    </vt:vector>
  </HeadingPairs>
  <TitlesOfParts>
    <vt:vector size="11" baseType="lpstr">
      <vt:lpstr>Sheet1</vt:lpstr>
      <vt:lpstr>abs_error</vt:lpstr>
      <vt:lpstr>coeffs</vt:lpstr>
      <vt:lpstr>deficit</vt:lpstr>
      <vt:lpstr>excess</vt:lpstr>
      <vt:lpstr>shift</vt:lpstr>
      <vt:lpstr>square_error</vt:lpstr>
      <vt:lpstr>total_error</vt:lpstr>
      <vt:lpstr>X</vt:lpstr>
      <vt:lpstr>x_test</vt:lpstr>
      <vt:lpstr>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2024-04-18T19:04:39Z</dcterms:created>
  <dcterms:modified xsi:type="dcterms:W3CDTF">2024-04-20T22:57:21Z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0x0101002F6DE37B46B1F644B9B465B9A1A76721</vt:lpwstr>
  </property>
</Properties>
</file>