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ED60F032-1A75-5E4E-AC79-82CF2070B924}" xr6:coauthVersionLast="47" xr6:coauthVersionMax="47" xr10:uidLastSave="{00000000-0000-0000-0000-000000000000}"/>
  <bookViews>
    <workbookView xWindow="0" yWindow="760" windowWidth="30240" windowHeight="18880" xr2:uid="{193D5732-3921-B94A-8149-42C9AA0D9556}"/>
  </bookViews>
  <sheets>
    <sheet name="Sheet1" sheetId="1" r:id="rId1"/>
  </sheets>
  <definedNames>
    <definedName name="lambda">Sheet1!$A$3</definedName>
    <definedName name="mu">Sheet1!$C$12:$H$12</definedName>
    <definedName name="objective">Sheet1!$C$15</definedName>
    <definedName name="p">Sheet1!$C$13:$H$13</definedName>
    <definedName name="pV">Sheet1!$C$14:$H$14</definedName>
    <definedName name="solver_adj" localSheetId="0" hidden="1">Sheet1!$C$13:$H$13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Sheet1!$C$16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Sheet1!$C$15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sumP">Sheet1!$C$16</definedName>
    <definedName name="V">Sheet1!$C$5:$H$10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6" i="1" l="1"/>
  <c r="C14" i="1" a="1"/>
  <c r="C14" i="1" s="1"/>
  <c r="C1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<sst xmlns="http://schemas.openxmlformats.org/spreadsheetml/2006/main" count="19" uniqueCount="14">
  <si>
    <t>US Stocks</t>
  </si>
  <si>
    <t>World stocks</t>
  </si>
  <si>
    <t>Energy Stocks</t>
  </si>
  <si>
    <t>Real estate</t>
  </si>
  <si>
    <t>Bonds</t>
  </si>
  <si>
    <t>returns</t>
  </si>
  <si>
    <t>Energy stocks</t>
  </si>
  <si>
    <t>Tech stocks</t>
  </si>
  <si>
    <t>V (covariance)</t>
  </si>
  <si>
    <t>lambda</t>
  </si>
  <si>
    <t>portfolio</t>
  </si>
  <si>
    <t>objective</t>
  </si>
  <si>
    <t>pV</t>
  </si>
  <si>
    <t>sumP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</si>
</sst>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/>
    <xf numFmtId="0" fontId="0" fillId="4" borderId="0" xfId="0" applyFill="1"/>
    <xf numFmtId="0" fontId="0" fillId="0" borderId="0" xfId="0" applyFont="1"/>
    <xf numFmtId="0" fontId="0" fillId="5" borderId="0" xfId="0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8B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04FBD-E188-A747-9801-77AD5DED35A3}">
  <dimension ref="A2:H16"/>
  <sheetViews>
    <sheetView tabSelected="1" zoomScale="200" zoomScaleNormal="200" workbookViewId="0">
      <selection activeCell="A4" sqref="A4"/>
    </sheetView>
  </sheetViews>
  <sheetFormatPr baseColWidth="10" defaultColWidth="10.5" defaultRowHeight="16" x14ac:dyDescent="0.2"/>
  <cols>
    <col min="2" max="2" width="13" customWidth="1"/>
    <col min="3" max="3" width="12" bestFit="1" customWidth="1"/>
    <col min="4" max="4" width="11.5" bestFit="1" customWidth="1"/>
    <col min="5" max="5" width="12" bestFit="1" customWidth="1"/>
    <col min="6" max="7" width="10.5" bestFit="1" customWidth="1"/>
  </cols>
  <sheetData>
    <row r="2" spans="1:8" x14ac:dyDescent="0.2">
      <c r="A2" t="s">
        <v>9</v>
      </c>
      <c r="B2" s="3"/>
      <c r="C2" s="3"/>
      <c r="D2" s="3"/>
      <c r="E2" s="3"/>
      <c r="F2" s="3"/>
      <c r="G2" s="3"/>
      <c r="H2" s="3"/>
    </row>
    <row r="3" spans="1:8" x14ac:dyDescent="0.2">
      <c r="A3" s="1">
        <v>0.2</v>
      </c>
    </row>
    <row r="4" spans="1:8" x14ac:dyDescent="0.2">
      <c r="B4" t="s">
        <v>8</v>
      </c>
      <c r="C4" t="s">
        <v>0</v>
      </c>
      <c r="D4" t="s">
        <v>1</v>
      </c>
      <c r="E4" t="s">
        <v>6</v>
      </c>
      <c r="F4" t="s">
        <v>7</v>
      </c>
      <c r="G4" t="s">
        <v>3</v>
      </c>
      <c r="H4" t="s">
        <v>4</v>
      </c>
    </row>
    <row r="5" spans="1:8" x14ac:dyDescent="0.2">
      <c r="B5" t="s">
        <v>0</v>
      </c>
      <c r="C5" s="2">
        <v>33.010118750000004</v>
      </c>
      <c r="D5" s="2">
        <v>3.0047499999999991</v>
      </c>
      <c r="E5" s="2">
        <v>17.060049999999997</v>
      </c>
      <c r="F5" s="2">
        <v>40.704574999999998</v>
      </c>
      <c r="G5" s="2">
        <v>34.683950000000003</v>
      </c>
      <c r="H5" s="2">
        <v>-3.7584000000000004</v>
      </c>
    </row>
    <row r="6" spans="1:8" x14ac:dyDescent="0.2">
      <c r="B6" t="s">
        <v>1</v>
      </c>
      <c r="C6" s="2">
        <v>3.0047499999999991</v>
      </c>
      <c r="D6" s="2">
        <v>100.89000000000001</v>
      </c>
      <c r="E6" s="2">
        <v>58.932000000000002</v>
      </c>
      <c r="F6" s="2">
        <v>-7.7269999999999994</v>
      </c>
      <c r="G6" s="2">
        <v>-10.202000000000004</v>
      </c>
      <c r="H6" s="2">
        <v>2.2990000000000008</v>
      </c>
    </row>
    <row r="7" spans="1:8" x14ac:dyDescent="0.2">
      <c r="B7" t="s">
        <v>2</v>
      </c>
      <c r="C7" s="2">
        <v>17.060049999999997</v>
      </c>
      <c r="D7" s="2">
        <v>58.932000000000002</v>
      </c>
      <c r="E7" s="2">
        <v>56.438599999999994</v>
      </c>
      <c r="F7" s="2">
        <v>11.104399999999998</v>
      </c>
      <c r="G7" s="2">
        <v>6.6203999999999983</v>
      </c>
      <c r="H7" s="2">
        <v>0.55670000000000042</v>
      </c>
    </row>
    <row r="8" spans="1:8" x14ac:dyDescent="0.2">
      <c r="B8" t="s">
        <v>7</v>
      </c>
      <c r="C8" s="2">
        <v>40.704574999999998</v>
      </c>
      <c r="D8" s="2">
        <v>-7.7269999999999994</v>
      </c>
      <c r="E8" s="2">
        <v>11.104399999999998</v>
      </c>
      <c r="F8" s="2">
        <v>95.037099999999981</v>
      </c>
      <c r="G8" s="2">
        <v>26.124600000000004</v>
      </c>
      <c r="H8" s="2">
        <v>-2.7862000000000005</v>
      </c>
    </row>
    <row r="9" spans="1:8" x14ac:dyDescent="0.2">
      <c r="B9" t="s">
        <v>3</v>
      </c>
      <c r="C9" s="2">
        <v>34.683950000000003</v>
      </c>
      <c r="D9" s="2">
        <v>-10.202000000000004</v>
      </c>
      <c r="E9" s="2">
        <v>6.6203999999999983</v>
      </c>
      <c r="F9" s="2">
        <v>26.124600000000004</v>
      </c>
      <c r="G9" s="2">
        <v>47.575600000000001</v>
      </c>
      <c r="H9" s="2">
        <v>-5.6012000000000013</v>
      </c>
    </row>
    <row r="10" spans="1:8" x14ac:dyDescent="0.2">
      <c r="B10" t="s">
        <v>4</v>
      </c>
      <c r="C10" s="2">
        <v>-3.7584000000000004</v>
      </c>
      <c r="D10" s="2">
        <v>2.2990000000000008</v>
      </c>
      <c r="E10" s="2">
        <v>0.55670000000000042</v>
      </c>
      <c r="F10" s="2">
        <v>-2.7862000000000005</v>
      </c>
      <c r="G10" s="2">
        <v>-5.6012000000000013</v>
      </c>
      <c r="H10" s="2">
        <v>0.69540000000000013</v>
      </c>
    </row>
    <row r="12" spans="1:8" x14ac:dyDescent="0.2">
      <c r="B12" t="s">
        <v>5</v>
      </c>
      <c r="C12" s="1">
        <v>10.647500000000001</v>
      </c>
      <c r="D12" s="1">
        <v>6.9</v>
      </c>
      <c r="E12" s="1">
        <v>8.02</v>
      </c>
      <c r="F12" s="1">
        <v>11.829999999999998</v>
      </c>
      <c r="G12" s="1">
        <v>10.980000000000004</v>
      </c>
      <c r="H12" s="1">
        <v>2.8400000000000003</v>
      </c>
    </row>
    <row r="13" spans="1:8" x14ac:dyDescent="0.2">
      <c r="B13" t="s">
        <v>10</v>
      </c>
      <c r="C13" s="4">
        <v>0</v>
      </c>
      <c r="D13" s="4">
        <v>0.12146595893423112</v>
      </c>
      <c r="E13" s="4">
        <v>0</v>
      </c>
      <c r="F13" s="4">
        <v>0.13088047416349677</v>
      </c>
      <c r="G13" s="4">
        <v>0.38323457450902976</v>
      </c>
      <c r="H13" s="4">
        <v>0.36441897705177823</v>
      </c>
    </row>
    <row r="14" spans="1:8" x14ac:dyDescent="0.2">
      <c r="B14" t="s">
        <v>12</v>
      </c>
      <c r="C14" s="6" cm="1">
        <f t="array" ref="C14:H14">MMULT(p, V)</f>
        <v>17.614865453922306</v>
      </c>
      <c r="D14" s="6">
        <v>8.1714272721141548</v>
      </c>
      <c r="E14" s="6">
        <v>11.351619250817546</v>
      </c>
      <c r="F14" s="6">
        <v>20.496439057795786</v>
      </c>
      <c r="G14" s="6">
        <v>18.371435571034041</v>
      </c>
      <c r="H14" s="6">
        <v>-1.9785654796227083</v>
      </c>
    </row>
    <row r="15" spans="1:8" x14ac:dyDescent="0.2">
      <c r="B15" s="5" t="s">
        <v>11</v>
      </c>
      <c r="C15" s="7">
        <f>SUMPRODUCT(mu,p) - lambda*SUMPRODUCT(pV,p)</f>
        <v>5.6303613693190764</v>
      </c>
    </row>
    <row r="16" spans="1:8" x14ac:dyDescent="0.2">
      <c r="B16" s="5" t="s">
        <v>13</v>
      </c>
      <c r="C16" s="6">
        <f>SUM(p)</f>
        <v>0.9999999846585359</v>
      </c>
    </row>
  </sheetData>
  <mergeCells count="1"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lambda</vt:lpstr>
      <vt:lpstr>mu</vt:lpstr>
      <vt:lpstr>objective</vt:lpstr>
      <vt:lpstr>p</vt:lpstr>
      <vt:lpstr>pV</vt:lpstr>
      <vt:lpstr>sumP</vt:lpstr>
      <vt:lpstr>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Anilesh Kollagunta Krishnaswamy</dc:creator>
  <cp:lastModifiedBy>Goel, Ashish  Maj</cp:lastModifiedBy>
  <dcterms:created xsi:type="dcterms:W3CDTF">2019-06-07T21:22:19Z</dcterms:created>
  <dcterms:modified xsi:type="dcterms:W3CDTF">2024-05-07T21:51:26Z</dcterms:modified>
</cp:coreProperties>
</file>