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his\Dropbox\ashishg\WWW\msande336\handouts\"/>
    </mc:Choice>
  </mc:AlternateContent>
  <xr:revisionPtr revIDLastSave="0" documentId="13_ncr:1_{31B4B20E-2911-4ECF-8D2B-F26F1F043167}" xr6:coauthVersionLast="47" xr6:coauthVersionMax="47" xr10:uidLastSave="{00000000-0000-0000-0000-000000000000}"/>
  <bookViews>
    <workbookView xWindow="-90" yWindow="-90" windowWidth="19380" windowHeight="10380" activeTab="1" xr2:uid="{5264020D-6B6B-42D4-8757-390D32DC5982}"/>
  </bookViews>
  <sheets>
    <sheet name="Sensitivity Report 1" sheetId="2" r:id="rId1"/>
    <sheet name="Sheet1" sheetId="1" r:id="rId2"/>
  </sheets>
  <definedNames>
    <definedName name="colsums">Sheet1!$C$17:$E$17</definedName>
    <definedName name="endowment">Sheet1!$C$27:$C$29</definedName>
    <definedName name="logutility">Sheet1!$G$6:$G$8</definedName>
    <definedName name="objective">Sheet1!$G$11</definedName>
    <definedName name="solver_adj" localSheetId="1" hidden="1">Sheet1!$C$13:$E$15</definedName>
    <definedName name="solver_cvg" localSheetId="1" hidden="1">0.0001</definedName>
    <definedName name="solver_drv" localSheetId="1" hidden="1">2</definedName>
    <definedName name="solver_eng" localSheetId="1" hidden="1">1</definedName>
    <definedName name="solver_est" localSheetId="1" hidden="1">1</definedName>
    <definedName name="solver_itr" localSheetId="1" hidden="1">2147483647</definedName>
    <definedName name="solver_lhs1" localSheetId="1" hidden="1">Sheet1!$C$13:$E$15</definedName>
    <definedName name="solver_lhs2" localSheetId="1" hidden="1">Sheet1!$C$17:$E$17</definedName>
    <definedName name="solver_mip" localSheetId="1" hidden="1">2147483647</definedName>
    <definedName name="solver_mni" localSheetId="1" hidden="1">30</definedName>
    <definedName name="solver_mrt" localSheetId="1" hidden="1">0.075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2</definedName>
    <definedName name="solver_nwt" localSheetId="1" hidden="1">1</definedName>
    <definedName name="solver_opt" localSheetId="1" hidden="1">Sheet1!$G$11</definedName>
    <definedName name="solver_pre" localSheetId="1" hidden="1">0.000001</definedName>
    <definedName name="solver_rbv" localSheetId="1" hidden="1">2</definedName>
    <definedName name="solver_rel1" localSheetId="1" hidden="1">3</definedName>
    <definedName name="solver_rel2" localSheetId="1" hidden="1">1</definedName>
    <definedName name="solver_rhs1" localSheetId="1" hidden="1">0</definedName>
    <definedName name="solver_rhs2" localSheetId="1" hidden="1">1</definedName>
    <definedName name="solver_rlx" localSheetId="1" hidden="1">2</definedName>
    <definedName name="solver_rsd" localSheetId="1" hidden="1">0</definedName>
    <definedName name="solver_scl" localSheetId="1" hidden="1">2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1</definedName>
    <definedName name="solver_val" localSheetId="1" hidden="1">0</definedName>
    <definedName name="solver_ver" localSheetId="1" hidden="1">3</definedName>
    <definedName name="U">Sheet1!$C$6:$E$8</definedName>
    <definedName name="X">Sheet1!$C$13:$E$15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0" i="1" l="1" a="1"/>
  <c r="C20" i="1" s="1"/>
  <c r="J20" i="1" s="1"/>
  <c r="G8" i="1"/>
  <c r="G7" i="1"/>
  <c r="G6" i="1"/>
  <c r="E17" i="1"/>
  <c r="D17" i="1"/>
  <c r="C17" i="1"/>
  <c r="C21" i="1" l="1"/>
  <c r="C22" i="1"/>
  <c r="G11" i="1"/>
</calcChain>
</file>

<file path=xl/sharedStrings.xml><?xml version="1.0" encoding="utf-8"?>
<sst xmlns="http://schemas.openxmlformats.org/spreadsheetml/2006/main" count="65" uniqueCount="53">
  <si>
    <t>Utilities</t>
  </si>
  <si>
    <t>Users</t>
  </si>
  <si>
    <t>Items</t>
  </si>
  <si>
    <t>Alice</t>
  </si>
  <si>
    <t>Chen</t>
  </si>
  <si>
    <t>Bob</t>
  </si>
  <si>
    <t>Fudge</t>
  </si>
  <si>
    <t>Goop</t>
  </si>
  <si>
    <t>Husk</t>
  </si>
  <si>
    <t>Allocation</t>
  </si>
  <si>
    <t>colsums</t>
  </si>
  <si>
    <t>logutility</t>
  </si>
  <si>
    <t>objective</t>
  </si>
  <si>
    <t>prices</t>
  </si>
  <si>
    <t>endowment</t>
  </si>
  <si>
    <t>SCRATCH WORK</t>
  </si>
  <si>
    <t>Microsoft Excel 16.0 Sensitivity Report</t>
  </si>
  <si>
    <t>Worksheet: [gale_eisenberg.xlsx]Sheet1</t>
  </si>
  <si>
    <t>Report Created: 10/27/2021 2:10:49 PM</t>
  </si>
  <si>
    <t>Variable Cells</t>
  </si>
  <si>
    <t>Cell</t>
  </si>
  <si>
    <t>Name</t>
  </si>
  <si>
    <t>Final</t>
  </si>
  <si>
    <t>Value</t>
  </si>
  <si>
    <t>Reduced</t>
  </si>
  <si>
    <t>Gradient</t>
  </si>
  <si>
    <t>Constraints</t>
  </si>
  <si>
    <t>Lagrange</t>
  </si>
  <si>
    <t>Multiplier</t>
  </si>
  <si>
    <t>$C$13</t>
  </si>
  <si>
    <t>Alice Fudge</t>
  </si>
  <si>
    <t>$D$13</t>
  </si>
  <si>
    <t>Alice Goop</t>
  </si>
  <si>
    <t>$E$13</t>
  </si>
  <si>
    <t>Alice Husk</t>
  </si>
  <si>
    <t>$C$14</t>
  </si>
  <si>
    <t>Bob Fudge</t>
  </si>
  <si>
    <t>$D$14</t>
  </si>
  <si>
    <t>Bob Goop</t>
  </si>
  <si>
    <t>$E$14</t>
  </si>
  <si>
    <t>Bob Husk</t>
  </si>
  <si>
    <t>$C$15</t>
  </si>
  <si>
    <t>Chen Fudge</t>
  </si>
  <si>
    <t>$D$15</t>
  </si>
  <si>
    <t>Chen Goop</t>
  </si>
  <si>
    <t>$E$15</t>
  </si>
  <si>
    <t>Chen Husk</t>
  </si>
  <si>
    <t>$C$17</t>
  </si>
  <si>
    <t>colsums Fudge</t>
  </si>
  <si>
    <t>$D$17</t>
  </si>
  <si>
    <t>colsums Goop</t>
  </si>
  <si>
    <t>$E$17</t>
  </si>
  <si>
    <t>colsums Husk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</si>
</sst>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1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/>
      <diagonal/>
    </border>
    <border>
      <left/>
      <right/>
      <top/>
      <bottom style="medium">
        <color indexed="23"/>
      </bottom>
      <diagonal/>
    </border>
    <border>
      <left/>
      <right/>
      <top style="thin">
        <color indexed="23"/>
      </top>
      <bottom style="medium">
        <color indexed="23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7" borderId="1" xfId="0" applyFill="1" applyBorder="1" applyAlignment="1"/>
    <xf numFmtId="0" fontId="1" fillId="7" borderId="0" xfId="0" applyFont="1" applyFill="1"/>
    <xf numFmtId="0" fontId="0" fillId="0" borderId="1" xfId="0" applyFill="1" applyBorder="1" applyAlignment="1"/>
    <xf numFmtId="0" fontId="0" fillId="0" borderId="4" xfId="0" applyFill="1" applyBorder="1" applyAlignment="1"/>
    <xf numFmtId="0" fontId="2" fillId="0" borderId="2" xfId="0" applyFon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E98887-05FE-4263-94BA-3A78E30CCEDD}">
  <dimension ref="A1:E24"/>
  <sheetViews>
    <sheetView showGridLines="0" workbookViewId="0">
      <selection activeCell="E22" sqref="E22:E24"/>
    </sheetView>
  </sheetViews>
  <sheetFormatPr defaultRowHeight="14.75" x14ac:dyDescent="0.75"/>
  <cols>
    <col min="1" max="1" width="2.1796875" customWidth="1"/>
    <col min="2" max="2" width="5.90625" bestFit="1" customWidth="1"/>
    <col min="3" max="3" width="12.6328125" bestFit="1" customWidth="1"/>
    <col min="4" max="4" width="11.6796875" bestFit="1" customWidth="1"/>
    <col min="5" max="5" width="12.26953125" bestFit="1" customWidth="1"/>
  </cols>
  <sheetData>
    <row r="1" spans="1:5" x14ac:dyDescent="0.75">
      <c r="A1" s="1" t="s">
        <v>16</v>
      </c>
    </row>
    <row r="2" spans="1:5" x14ac:dyDescent="0.75">
      <c r="A2" s="1" t="s">
        <v>17</v>
      </c>
    </row>
    <row r="3" spans="1:5" x14ac:dyDescent="0.75">
      <c r="A3" s="1" t="s">
        <v>18</v>
      </c>
    </row>
    <row r="6" spans="1:5" ht="15.5" thickBot="1" x14ac:dyDescent="0.9">
      <c r="A6" t="s">
        <v>19</v>
      </c>
    </row>
    <row r="7" spans="1:5" x14ac:dyDescent="0.75">
      <c r="B7" s="12"/>
      <c r="C7" s="12"/>
      <c r="D7" s="12" t="s">
        <v>22</v>
      </c>
      <c r="E7" s="12" t="s">
        <v>24</v>
      </c>
    </row>
    <row r="8" spans="1:5" ht="15.5" thickBot="1" x14ac:dyDescent="0.9">
      <c r="B8" s="13" t="s">
        <v>20</v>
      </c>
      <c r="C8" s="13" t="s">
        <v>21</v>
      </c>
      <c r="D8" s="13" t="s">
        <v>23</v>
      </c>
      <c r="E8" s="13" t="s">
        <v>25</v>
      </c>
    </row>
    <row r="9" spans="1:5" x14ac:dyDescent="0.75">
      <c r="B9" s="10" t="s">
        <v>29</v>
      </c>
      <c r="C9" s="10" t="s">
        <v>30</v>
      </c>
      <c r="D9" s="10">
        <v>0.41666713244394388</v>
      </c>
      <c r="E9" s="10">
        <v>0</v>
      </c>
    </row>
    <row r="10" spans="1:5" x14ac:dyDescent="0.75">
      <c r="B10" s="10" t="s">
        <v>31</v>
      </c>
      <c r="C10" s="10" t="s">
        <v>32</v>
      </c>
      <c r="D10" s="10">
        <v>0</v>
      </c>
      <c r="E10" s="10">
        <v>-0.11167647689580917</v>
      </c>
    </row>
    <row r="11" spans="1:5" x14ac:dyDescent="0.75">
      <c r="B11" s="10" t="s">
        <v>33</v>
      </c>
      <c r="C11" s="10" t="s">
        <v>34</v>
      </c>
      <c r="D11" s="10">
        <v>0.33333641192898361</v>
      </c>
      <c r="E11" s="10">
        <v>0</v>
      </c>
    </row>
    <row r="12" spans="1:5" x14ac:dyDescent="0.75">
      <c r="B12" s="10" t="s">
        <v>35</v>
      </c>
      <c r="C12" s="10" t="s">
        <v>36</v>
      </c>
      <c r="D12" s="10">
        <v>0.58333286755605618</v>
      </c>
      <c r="E12" s="10">
        <v>0</v>
      </c>
    </row>
    <row r="13" spans="1:5" x14ac:dyDescent="0.75">
      <c r="B13" s="10" t="s">
        <v>37</v>
      </c>
      <c r="C13" s="10" t="s">
        <v>38</v>
      </c>
      <c r="D13" s="10">
        <v>0</v>
      </c>
      <c r="E13" s="10">
        <v>-0.11167615652084351</v>
      </c>
    </row>
    <row r="14" spans="1:5" x14ac:dyDescent="0.75">
      <c r="B14" s="10" t="s">
        <v>39</v>
      </c>
      <c r="C14" s="10" t="s">
        <v>40</v>
      </c>
      <c r="D14" s="10">
        <v>0</v>
      </c>
      <c r="E14" s="10">
        <v>1.430511474609375E-6</v>
      </c>
    </row>
    <row r="15" spans="1:5" x14ac:dyDescent="0.75">
      <c r="B15" s="10" t="s">
        <v>41</v>
      </c>
      <c r="C15" s="10" t="s">
        <v>42</v>
      </c>
      <c r="D15" s="10">
        <v>0</v>
      </c>
      <c r="E15" s="10">
        <v>-0.65144206583499908</v>
      </c>
    </row>
    <row r="16" spans="1:5" x14ac:dyDescent="0.75">
      <c r="B16" s="10" t="s">
        <v>43</v>
      </c>
      <c r="C16" s="10" t="s">
        <v>44</v>
      </c>
      <c r="D16" s="10">
        <v>1</v>
      </c>
      <c r="E16" s="10">
        <v>0</v>
      </c>
    </row>
    <row r="17" spans="1:5" ht="15.5" thickBot="1" x14ac:dyDescent="0.9">
      <c r="B17" s="11" t="s">
        <v>45</v>
      </c>
      <c r="C17" s="11" t="s">
        <v>46</v>
      </c>
      <c r="D17" s="11">
        <v>0.66666358807101644</v>
      </c>
      <c r="E17" s="11">
        <v>0</v>
      </c>
    </row>
    <row r="19" spans="1:5" ht="15.5" thickBot="1" x14ac:dyDescent="0.9">
      <c r="A19" t="s">
        <v>26</v>
      </c>
    </row>
    <row r="20" spans="1:5" x14ac:dyDescent="0.75">
      <c r="B20" s="12"/>
      <c r="C20" s="12"/>
      <c r="D20" s="12" t="s">
        <v>22</v>
      </c>
      <c r="E20" s="12" t="s">
        <v>27</v>
      </c>
    </row>
    <row r="21" spans="1:5" ht="15.5" thickBot="1" x14ac:dyDescent="0.9">
      <c r="B21" s="13" t="s">
        <v>20</v>
      </c>
      <c r="C21" s="13" t="s">
        <v>21</v>
      </c>
      <c r="D21" s="13" t="s">
        <v>23</v>
      </c>
      <c r="E21" s="13" t="s">
        <v>28</v>
      </c>
    </row>
    <row r="22" spans="1:5" x14ac:dyDescent="0.75">
      <c r="B22" s="10" t="s">
        <v>47</v>
      </c>
      <c r="C22" s="10" t="s">
        <v>48</v>
      </c>
      <c r="D22" s="10">
        <v>1</v>
      </c>
      <c r="E22" s="10">
        <v>0.74450540542602539</v>
      </c>
    </row>
    <row r="23" spans="1:5" x14ac:dyDescent="0.75">
      <c r="B23" s="10" t="s">
        <v>49</v>
      </c>
      <c r="C23" s="10" t="s">
        <v>50</v>
      </c>
      <c r="D23" s="10">
        <v>1</v>
      </c>
      <c r="E23" s="10">
        <v>0.18612669408321381</v>
      </c>
    </row>
    <row r="24" spans="1:5" ht="15.5" thickBot="1" x14ac:dyDescent="0.9">
      <c r="B24" s="11" t="s">
        <v>51</v>
      </c>
      <c r="C24" s="11" t="s">
        <v>52</v>
      </c>
      <c r="D24" s="11">
        <v>1</v>
      </c>
      <c r="E24" s="11">
        <v>0.37225112318992615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E4A69E-DD43-4EB2-B301-4B8AD8F8E5A2}">
  <dimension ref="A4:O29"/>
  <sheetViews>
    <sheetView tabSelected="1" workbookViewId="0">
      <selection activeCell="L14" sqref="L14"/>
    </sheetView>
  </sheetViews>
  <sheetFormatPr defaultRowHeight="14.75" x14ac:dyDescent="0.75"/>
  <sheetData>
    <row r="4" spans="1:7" x14ac:dyDescent="0.75">
      <c r="C4" t="s">
        <v>2</v>
      </c>
    </row>
    <row r="5" spans="1:7" x14ac:dyDescent="0.75">
      <c r="B5" s="1" t="s">
        <v>0</v>
      </c>
      <c r="C5" t="s">
        <v>6</v>
      </c>
      <c r="D5" t="s">
        <v>7</v>
      </c>
      <c r="E5" t="s">
        <v>8</v>
      </c>
      <c r="G5" s="1" t="s">
        <v>11</v>
      </c>
    </row>
    <row r="6" spans="1:7" x14ac:dyDescent="0.75">
      <c r="A6" t="s">
        <v>1</v>
      </c>
      <c r="B6" t="s">
        <v>3</v>
      </c>
      <c r="C6" s="7">
        <v>1</v>
      </c>
      <c r="D6" s="7">
        <v>0.1</v>
      </c>
      <c r="E6" s="7">
        <v>0.5</v>
      </c>
      <c r="G6" s="4">
        <f>LOG(SUMPRODUCT(C6:E6,C13:E13))</f>
        <v>-0.23408171324784313</v>
      </c>
    </row>
    <row r="7" spans="1:7" x14ac:dyDescent="0.75">
      <c r="B7" t="s">
        <v>5</v>
      </c>
      <c r="C7" s="7">
        <v>1</v>
      </c>
      <c r="D7" s="7">
        <v>0.1</v>
      </c>
      <c r="E7" s="7">
        <v>0.5</v>
      </c>
      <c r="G7" s="4">
        <f>LOG(SUMPRODUCT(C7:E7,C14:E14))</f>
        <v>-0.23408355280693718</v>
      </c>
    </row>
    <row r="8" spans="1:7" x14ac:dyDescent="0.75">
      <c r="B8" t="s">
        <v>4</v>
      </c>
      <c r="C8" s="7">
        <v>0.1</v>
      </c>
      <c r="D8" s="7">
        <v>0.2</v>
      </c>
      <c r="E8" s="7">
        <v>0.4</v>
      </c>
      <c r="G8" s="4">
        <f>LOG(SUMPRODUCT(C8:E8,C15:E15))</f>
        <v>-0.33099436505759611</v>
      </c>
    </row>
    <row r="10" spans="1:7" x14ac:dyDescent="0.75">
      <c r="G10" s="1" t="s">
        <v>12</v>
      </c>
    </row>
    <row r="11" spans="1:7" x14ac:dyDescent="0.75">
      <c r="C11" t="s">
        <v>2</v>
      </c>
      <c r="G11" s="5">
        <f>SUM(logutility)</f>
        <v>-0.79915963111237642</v>
      </c>
    </row>
    <row r="12" spans="1:7" x14ac:dyDescent="0.75">
      <c r="B12" s="1" t="s">
        <v>9</v>
      </c>
      <c r="C12" t="s">
        <v>6</v>
      </c>
      <c r="D12" t="s">
        <v>7</v>
      </c>
      <c r="E12" t="s">
        <v>8</v>
      </c>
    </row>
    <row r="13" spans="1:7" x14ac:dyDescent="0.75">
      <c r="A13" t="s">
        <v>1</v>
      </c>
      <c r="B13" t="s">
        <v>3</v>
      </c>
      <c r="C13" s="3">
        <v>0.41666713244394388</v>
      </c>
      <c r="D13" s="3">
        <v>0</v>
      </c>
      <c r="E13" s="3">
        <v>0.33333641192898361</v>
      </c>
    </row>
    <row r="14" spans="1:7" x14ac:dyDescent="0.75">
      <c r="B14" t="s">
        <v>5</v>
      </c>
      <c r="C14" s="3">
        <v>0.58333286755605618</v>
      </c>
      <c r="D14" s="3">
        <v>0</v>
      </c>
      <c r="E14" s="3">
        <v>0</v>
      </c>
    </row>
    <row r="15" spans="1:7" x14ac:dyDescent="0.75">
      <c r="B15" t="s">
        <v>4</v>
      </c>
      <c r="C15" s="3">
        <v>0</v>
      </c>
      <c r="D15" s="3">
        <v>1</v>
      </c>
      <c r="E15" s="3">
        <v>0.66666358807101644</v>
      </c>
    </row>
    <row r="17" spans="2:15" x14ac:dyDescent="0.75">
      <c r="B17" s="1" t="s">
        <v>10</v>
      </c>
      <c r="C17" s="2">
        <f>SUM(C13:C15)</f>
        <v>1</v>
      </c>
      <c r="D17" s="2">
        <f>SUM(D13:D15)</f>
        <v>1</v>
      </c>
      <c r="E17" s="2">
        <f>SUM(E13:E15)</f>
        <v>1</v>
      </c>
      <c r="H17" s="9" t="s">
        <v>15</v>
      </c>
      <c r="I17" s="7"/>
      <c r="J17" s="7"/>
      <c r="K17" s="7"/>
      <c r="L17" s="7"/>
      <c r="M17" s="7"/>
      <c r="N17" s="7"/>
      <c r="O17" s="7"/>
    </row>
    <row r="18" spans="2:15" x14ac:dyDescent="0.75">
      <c r="H18" s="7"/>
      <c r="I18" s="7"/>
      <c r="J18" s="7"/>
      <c r="K18" s="7"/>
      <c r="L18" s="7"/>
      <c r="M18" s="7"/>
      <c r="N18" s="7"/>
      <c r="O18" s="7"/>
    </row>
    <row r="19" spans="2:15" x14ac:dyDescent="0.75">
      <c r="H19" s="7"/>
      <c r="I19" s="7"/>
      <c r="J19" s="7"/>
      <c r="K19" s="7"/>
      <c r="L19" s="7"/>
      <c r="M19" s="7">
        <v>1</v>
      </c>
      <c r="N19" s="7">
        <v>0.1</v>
      </c>
      <c r="O19" s="7">
        <v>0.5</v>
      </c>
    </row>
    <row r="20" spans="2:15" x14ac:dyDescent="0.75">
      <c r="B20" s="1" t="s">
        <v>13</v>
      </c>
      <c r="C20" s="6">
        <f t="array" ref="C20:C22">MMULT(MINVERSE(X), endowment)</f>
        <v>1.7142870831016626</v>
      </c>
      <c r="H20" s="7">
        <v>0.74450540542602539</v>
      </c>
      <c r="I20" s="7"/>
      <c r="J20" s="7">
        <f>H20/C20</f>
        <v>0.43429447305814756</v>
      </c>
      <c r="K20" s="7"/>
      <c r="L20" s="7"/>
      <c r="M20" s="7">
        <v>1</v>
      </c>
      <c r="N20" s="7">
        <v>0.1</v>
      </c>
      <c r="O20" s="7">
        <v>0.5</v>
      </c>
    </row>
    <row r="21" spans="2:15" x14ac:dyDescent="0.75">
      <c r="C21" s="6">
        <v>0.42858208248110086</v>
      </c>
      <c r="H21" s="7">
        <v>0.18612669408321381</v>
      </c>
      <c r="I21" s="7"/>
      <c r="J21" s="8">
        <v>0.43429449200630188</v>
      </c>
      <c r="K21" s="7"/>
      <c r="L21" s="7"/>
      <c r="M21" s="7">
        <v>0.1</v>
      </c>
      <c r="N21" s="7">
        <v>0.2</v>
      </c>
      <c r="O21" s="7">
        <v>0.4</v>
      </c>
    </row>
    <row r="22" spans="2:15" x14ac:dyDescent="0.75">
      <c r="C22" s="6">
        <v>0.85713083441723636</v>
      </c>
      <c r="H22" s="7">
        <v>0.37225112318992615</v>
      </c>
      <c r="I22" s="7"/>
      <c r="J22" s="8">
        <v>0.43429449200630188</v>
      </c>
      <c r="K22" s="7"/>
      <c r="L22" s="7"/>
      <c r="M22" s="7"/>
      <c r="N22" s="7"/>
      <c r="O22" s="7"/>
    </row>
    <row r="23" spans="2:15" x14ac:dyDescent="0.75">
      <c r="H23" s="7"/>
      <c r="I23" s="7"/>
      <c r="J23" s="7"/>
      <c r="K23" s="7"/>
      <c r="L23" s="7"/>
      <c r="M23" s="7"/>
      <c r="N23" s="7"/>
      <c r="O23" s="7"/>
    </row>
    <row r="24" spans="2:15" x14ac:dyDescent="0.75">
      <c r="H24" s="7"/>
      <c r="I24" s="7"/>
      <c r="J24" s="7"/>
      <c r="K24" s="7"/>
      <c r="L24" s="7"/>
      <c r="M24" s="7"/>
      <c r="N24" s="7"/>
      <c r="O24" s="7"/>
    </row>
    <row r="27" spans="2:15" x14ac:dyDescent="0.75">
      <c r="B27" s="1" t="s">
        <v>14</v>
      </c>
      <c r="C27" s="6">
        <v>1</v>
      </c>
    </row>
    <row r="28" spans="2:15" x14ac:dyDescent="0.75">
      <c r="C28" s="6">
        <v>1</v>
      </c>
    </row>
    <row r="29" spans="2:15" x14ac:dyDescent="0.75">
      <c r="C29" s="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6</vt:i4>
      </vt:variant>
    </vt:vector>
  </HeadingPairs>
  <TitlesOfParts>
    <vt:vector size="8" baseType="lpstr">
      <vt:lpstr>Sensitivity Report 1</vt:lpstr>
      <vt:lpstr>Sheet1</vt:lpstr>
      <vt:lpstr>colsums</vt:lpstr>
      <vt:lpstr>endowment</vt:lpstr>
      <vt:lpstr>logutility</vt:lpstr>
      <vt:lpstr>objective</vt:lpstr>
      <vt:lpstr>U</vt:lpstr>
      <vt:lpstr>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Ashish Goel</dc:creator>
  <cp:lastModifiedBy>Ashish Goel</cp:lastModifiedBy>
  <dcterms:created xsi:type="dcterms:W3CDTF">2021-10-27T17:55:34Z</dcterms:created>
  <dcterms:modified xsi:type="dcterms:W3CDTF">2021-10-27T21:16:36Z</dcterms:modified>
</cp:coreProperties>
</file>